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10" yWindow="-110" windowWidth="19420" windowHeight="10420"/>
  </bookViews>
  <sheets>
    <sheet name="Лист1" sheetId="1" r:id="rId1"/>
    <sheet name="внеур деят" sheetId="2" r:id="rId2"/>
  </sheets>
  <definedNames>
    <definedName name="_xlnm.Print_Area" localSheetId="0">Лист1!$C$1:$AZ$96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59" i="2" l="1"/>
  <c r="AT59" i="2"/>
  <c r="AS59" i="2"/>
  <c r="AR59" i="2"/>
  <c r="AQ59" i="2"/>
  <c r="AP59" i="2"/>
  <c r="AO59" i="2"/>
  <c r="AN59" i="2"/>
  <c r="AM59" i="2"/>
  <c r="AK59" i="2"/>
  <c r="AJ59" i="2"/>
  <c r="AH59" i="2"/>
  <c r="AG59" i="2"/>
  <c r="AF59" i="2"/>
  <c r="AE59" i="2"/>
  <c r="AD59" i="2"/>
  <c r="AX58" i="2"/>
  <c r="AW58" i="2"/>
  <c r="AY58" i="2" s="1"/>
  <c r="AV58" i="2"/>
  <c r="AL58" i="2"/>
  <c r="AA58" i="2"/>
  <c r="Y58" i="2"/>
  <c r="W58" i="2"/>
  <c r="U58" i="2"/>
  <c r="S58" i="2"/>
  <c r="Q58" i="2"/>
  <c r="O58" i="2"/>
  <c r="M58" i="2"/>
  <c r="K58" i="2"/>
  <c r="I58" i="2"/>
  <c r="G58" i="2"/>
  <c r="E58" i="2"/>
  <c r="AY57" i="2"/>
  <c r="AV57" i="2"/>
  <c r="AL57" i="2"/>
  <c r="AY56" i="2"/>
  <c r="AZ56" i="2" s="1"/>
  <c r="AY55" i="2"/>
  <c r="AV55" i="2"/>
  <c r="AZ55" i="2" s="1"/>
  <c r="AZ54" i="2"/>
  <c r="AY54" i="2"/>
  <c r="AV54" i="2"/>
  <c r="AL54" i="2"/>
  <c r="AZ53" i="2"/>
  <c r="AY53" i="2"/>
  <c r="AV53" i="2"/>
  <c r="AL53" i="2"/>
  <c r="AZ52" i="2"/>
  <c r="AY52" i="2"/>
  <c r="AV52" i="2"/>
  <c r="AL52" i="2"/>
  <c r="AZ51" i="2"/>
  <c r="AY51" i="2"/>
  <c r="AV51" i="2"/>
  <c r="AL51" i="2"/>
  <c r="AC51" i="2"/>
  <c r="AY50" i="2"/>
  <c r="AV50" i="2"/>
  <c r="AY49" i="2"/>
  <c r="AV49" i="2"/>
  <c r="AL49" i="2"/>
  <c r="AY48" i="2"/>
  <c r="AL48" i="2"/>
  <c r="AY47" i="2"/>
  <c r="AV47" i="2"/>
  <c r="AL47" i="2"/>
  <c r="AY46" i="2"/>
  <c r="AZ46" i="2" s="1"/>
  <c r="AV46" i="2"/>
  <c r="AL46" i="2"/>
  <c r="AY45" i="2"/>
  <c r="AZ45" i="2" s="1"/>
  <c r="AL45" i="2"/>
  <c r="AY44" i="2"/>
  <c r="AV44" i="2"/>
  <c r="AL44" i="2"/>
  <c r="AY43" i="2"/>
  <c r="AZ43" i="2" s="1"/>
  <c r="AY42" i="2"/>
  <c r="AZ42" i="2" s="1"/>
  <c r="AY41" i="2"/>
  <c r="AZ41" i="2" s="1"/>
  <c r="AY40" i="2"/>
  <c r="AZ40" i="2" s="1"/>
  <c r="AY39" i="2"/>
  <c r="AZ39" i="2" s="1"/>
  <c r="AY38" i="2"/>
  <c r="AL38" i="2"/>
  <c r="AZ38" i="2" s="1"/>
  <c r="AY37" i="2"/>
  <c r="AV37" i="2"/>
  <c r="AL37" i="2"/>
  <c r="AC37" i="2"/>
  <c r="AY36" i="2"/>
  <c r="AV36" i="2"/>
  <c r="AL36" i="2"/>
  <c r="AY35" i="2"/>
  <c r="AL35" i="2"/>
  <c r="AZ35" i="2" s="1"/>
  <c r="AY34" i="2"/>
  <c r="AV34" i="2"/>
  <c r="AL34" i="2"/>
  <c r="AZ34" i="2" s="1"/>
  <c r="AY33" i="2"/>
  <c r="AV33" i="2"/>
  <c r="AL33" i="2"/>
  <c r="AZ33" i="2" s="1"/>
  <c r="AY32" i="2"/>
  <c r="AV32" i="2"/>
  <c r="AL32" i="2"/>
  <c r="AZ32" i="2" s="1"/>
  <c r="AY31" i="2"/>
  <c r="AL31" i="2"/>
  <c r="AZ31" i="2" s="1"/>
  <c r="AY30" i="2"/>
  <c r="AZ30" i="2" s="1"/>
  <c r="AL30" i="2"/>
  <c r="AZ29" i="2"/>
  <c r="AY28" i="2"/>
  <c r="AZ28" i="2" s="1"/>
  <c r="AY27" i="2"/>
  <c r="AZ27" i="2" s="1"/>
  <c r="AY26" i="2"/>
  <c r="AV26" i="2"/>
  <c r="AL26" i="2"/>
  <c r="AC26" i="2"/>
  <c r="AY25" i="2"/>
  <c r="AV25" i="2"/>
  <c r="AL25" i="2"/>
  <c r="AZ25" i="2" s="1"/>
  <c r="AY24" i="2"/>
  <c r="AZ24" i="2" s="1"/>
  <c r="AY23" i="2"/>
  <c r="AV23" i="2"/>
  <c r="AZ23" i="2" s="1"/>
  <c r="AL23" i="2"/>
  <c r="AY22" i="2"/>
  <c r="AZ22" i="2" s="1"/>
  <c r="AY21" i="2"/>
  <c r="AZ21" i="2" s="1"/>
  <c r="AV21" i="2"/>
  <c r="AL21" i="2"/>
  <c r="AY20" i="2"/>
  <c r="AZ20" i="2" s="1"/>
  <c r="AV20" i="2"/>
  <c r="AL20" i="2"/>
  <c r="AC20" i="2"/>
  <c r="AY19" i="2"/>
  <c r="AV19" i="2"/>
  <c r="AL19" i="2"/>
  <c r="AY18" i="2"/>
  <c r="AV18" i="2"/>
  <c r="AL18" i="2"/>
  <c r="AC18" i="2"/>
  <c r="AZ17" i="2"/>
  <c r="AV15" i="2"/>
  <c r="AV59" i="2" s="1"/>
  <c r="AC15" i="2"/>
  <c r="AY14" i="2"/>
  <c r="AZ14" i="2" s="1"/>
  <c r="AY13" i="2"/>
  <c r="AZ13" i="2" s="1"/>
  <c r="AY12" i="2"/>
  <c r="AZ12" i="2" s="1"/>
  <c r="AY11" i="2"/>
  <c r="AZ11" i="2" s="1"/>
  <c r="AY10" i="2"/>
  <c r="AZ10" i="2" s="1"/>
  <c r="AY9" i="2"/>
  <c r="AZ9" i="2" s="1"/>
  <c r="AY8" i="2"/>
  <c r="AZ8" i="2" s="1"/>
  <c r="AZ7" i="2"/>
  <c r="AY7" i="2"/>
  <c r="AX59" i="2"/>
  <c r="AX15" i="2"/>
  <c r="AW15" i="2"/>
  <c r="AY6" i="2"/>
  <c r="AV6" i="2"/>
  <c r="AL6" i="2"/>
  <c r="AZ49" i="2" l="1"/>
  <c r="AZ6" i="2"/>
  <c r="AZ19" i="2"/>
  <c r="AZ36" i="2"/>
  <c r="AZ44" i="2"/>
  <c r="AZ57" i="2"/>
  <c r="AZ26" i="2"/>
  <c r="AC58" i="2"/>
  <c r="AZ37" i="2"/>
  <c r="AZ18" i="2"/>
  <c r="AY59" i="2"/>
  <c r="AL15" i="2"/>
  <c r="AZ58" i="2"/>
  <c r="AW59" i="2"/>
  <c r="AY95" i="1"/>
  <c r="AV95" i="1"/>
  <c r="AL51" i="1"/>
  <c r="AX95" i="1"/>
  <c r="AW95" i="1"/>
  <c r="AX94" i="1"/>
  <c r="AW94" i="1"/>
  <c r="AY94" i="1"/>
  <c r="AY89" i="1"/>
  <c r="AZ89" i="1"/>
  <c r="AY90" i="1"/>
  <c r="AZ90" i="1"/>
  <c r="AY91" i="1"/>
  <c r="AZ91" i="1"/>
  <c r="AY92" i="1"/>
  <c r="AZ92" i="1" s="1"/>
  <c r="AZ71" i="1"/>
  <c r="AZ81" i="1"/>
  <c r="AY76" i="1"/>
  <c r="AZ76" i="1" s="1"/>
  <c r="AY77" i="1"/>
  <c r="AZ77" i="1" s="1"/>
  <c r="AY78" i="1"/>
  <c r="AZ78" i="1" s="1"/>
  <c r="AY79" i="1"/>
  <c r="AZ79" i="1" s="1"/>
  <c r="AY80" i="1"/>
  <c r="AZ65" i="1"/>
  <c r="AY64" i="1"/>
  <c r="AZ64" i="1" s="1"/>
  <c r="AY63" i="1"/>
  <c r="AZ63" i="1" s="1"/>
  <c r="AY60" i="1"/>
  <c r="AZ60" i="1"/>
  <c r="AY55" i="1"/>
  <c r="AY56" i="1"/>
  <c r="AY57" i="1"/>
  <c r="AY58" i="1"/>
  <c r="AY59" i="1"/>
  <c r="AY61" i="1"/>
  <c r="AY62" i="1"/>
  <c r="AY66" i="1"/>
  <c r="AY67" i="1"/>
  <c r="AY68" i="1"/>
  <c r="AY69" i="1"/>
  <c r="AY70" i="1"/>
  <c r="AY71" i="1"/>
  <c r="AY72" i="1"/>
  <c r="AY73" i="1"/>
  <c r="AY74" i="1"/>
  <c r="AY75" i="1"/>
  <c r="AZ75" i="1" s="1"/>
  <c r="AY81" i="1"/>
  <c r="AY82" i="1"/>
  <c r="AY83" i="1"/>
  <c r="AY84" i="1"/>
  <c r="AY85" i="1"/>
  <c r="AY86" i="1"/>
  <c r="AY87" i="1"/>
  <c r="AY88" i="1"/>
  <c r="AY93" i="1"/>
  <c r="AY54" i="1"/>
  <c r="AV89" i="1"/>
  <c r="AV90" i="1"/>
  <c r="AV91" i="1"/>
  <c r="AV86" i="1"/>
  <c r="AV83" i="1"/>
  <c r="AV68" i="1"/>
  <c r="AY44" i="1"/>
  <c r="AZ44" i="1" s="1"/>
  <c r="AY45" i="1"/>
  <c r="AZ45" i="1" s="1"/>
  <c r="AY46" i="1"/>
  <c r="AZ46" i="1" s="1"/>
  <c r="AY47" i="1"/>
  <c r="AZ47" i="1" s="1"/>
  <c r="AY48" i="1"/>
  <c r="AZ48" i="1" s="1"/>
  <c r="AY49" i="1"/>
  <c r="AZ49" i="1" s="1"/>
  <c r="AY50" i="1"/>
  <c r="AZ50" i="1" s="1"/>
  <c r="AY43" i="1"/>
  <c r="AX42" i="1"/>
  <c r="AW42" i="1"/>
  <c r="AY42" i="1" s="1"/>
  <c r="AW34" i="1"/>
  <c r="AX34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7" i="1"/>
  <c r="AL90" i="1"/>
  <c r="AL89" i="1"/>
  <c r="AL84" i="1"/>
  <c r="AL81" i="1"/>
  <c r="AL82" i="1"/>
  <c r="AL83" i="1"/>
  <c r="AL85" i="1"/>
  <c r="AL93" i="1"/>
  <c r="AL71" i="1"/>
  <c r="AL66" i="1"/>
  <c r="AZ66" i="1" s="1"/>
  <c r="AL67" i="1"/>
  <c r="AZ67" i="1" s="1"/>
  <c r="AL59" i="2" l="1"/>
  <c r="AZ59" i="2" s="1"/>
  <c r="AY15" i="2"/>
  <c r="AZ15" i="2" s="1"/>
  <c r="AX51" i="1"/>
  <c r="AW51" i="1"/>
  <c r="AY34" i="1"/>
  <c r="AY35" i="1"/>
  <c r="AT34" i="1"/>
  <c r="AT95" i="1"/>
  <c r="AG34" i="1"/>
  <c r="AG95" i="1"/>
  <c r="AY51" i="1" l="1"/>
  <c r="AF34" i="1"/>
  <c r="AZ43" i="1" l="1"/>
  <c r="AZ53" i="1"/>
  <c r="AZ58" i="1"/>
  <c r="AU95" i="1" l="1"/>
  <c r="AS95" i="1"/>
  <c r="AR95" i="1"/>
  <c r="AQ95" i="1"/>
  <c r="AP95" i="1"/>
  <c r="AO95" i="1"/>
  <c r="AN95" i="1"/>
  <c r="AM95" i="1"/>
  <c r="AK95" i="1"/>
  <c r="AJ95" i="1"/>
  <c r="AH95" i="1"/>
  <c r="AF95" i="1"/>
  <c r="AE95" i="1"/>
  <c r="AD95" i="1"/>
  <c r="AV94" i="1"/>
  <c r="AL94" i="1"/>
  <c r="AA94" i="1"/>
  <c r="Y94" i="1"/>
  <c r="W94" i="1"/>
  <c r="U94" i="1"/>
  <c r="S94" i="1"/>
  <c r="Q94" i="1"/>
  <c r="O94" i="1"/>
  <c r="M94" i="1"/>
  <c r="K94" i="1"/>
  <c r="I94" i="1"/>
  <c r="G94" i="1"/>
  <c r="E94" i="1"/>
  <c r="AV88" i="1"/>
  <c r="AL88" i="1"/>
  <c r="AV87" i="1"/>
  <c r="AL87" i="1"/>
  <c r="AC87" i="1"/>
  <c r="AV93" i="1"/>
  <c r="AZ93" i="1" s="1"/>
  <c r="AV85" i="1"/>
  <c r="AZ85" i="1" s="1"/>
  <c r="AV82" i="1"/>
  <c r="AV80" i="1"/>
  <c r="AL80" i="1"/>
  <c r="AZ80" i="1" s="1"/>
  <c r="AL74" i="1"/>
  <c r="AV73" i="1"/>
  <c r="AL73" i="1"/>
  <c r="AC73" i="1"/>
  <c r="AV72" i="1"/>
  <c r="AL72" i="1"/>
  <c r="AZ72" i="1" s="1"/>
  <c r="AV70" i="1"/>
  <c r="AL70" i="1"/>
  <c r="AZ70" i="1" s="1"/>
  <c r="AV69" i="1"/>
  <c r="AL69" i="1"/>
  <c r="AZ69" i="1" s="1"/>
  <c r="AL68" i="1"/>
  <c r="AZ68" i="1" s="1"/>
  <c r="AV62" i="1"/>
  <c r="AL62" i="1"/>
  <c r="AC62" i="1"/>
  <c r="AV61" i="1"/>
  <c r="AL61" i="1"/>
  <c r="AV59" i="1"/>
  <c r="AL59" i="1"/>
  <c r="AV57" i="1"/>
  <c r="AL57" i="1"/>
  <c r="AV56" i="1"/>
  <c r="AL56" i="1"/>
  <c r="AC56" i="1"/>
  <c r="AV55" i="1"/>
  <c r="AL55" i="1"/>
  <c r="AV54" i="1"/>
  <c r="AL54" i="1"/>
  <c r="AC54" i="1"/>
  <c r="AV51" i="1"/>
  <c r="AC51" i="1"/>
  <c r="AV41" i="1"/>
  <c r="AV40" i="1"/>
  <c r="AL40" i="1"/>
  <c r="AV39" i="1"/>
  <c r="AL39" i="1"/>
  <c r="AV38" i="1"/>
  <c r="AL38" i="1"/>
  <c r="AV37" i="1"/>
  <c r="AL37" i="1"/>
  <c r="AV36" i="1"/>
  <c r="AL36" i="1"/>
  <c r="AV35" i="1"/>
  <c r="AC35" i="1"/>
  <c r="AU34" i="1"/>
  <c r="AS34" i="1"/>
  <c r="AP34" i="1"/>
  <c r="AO34" i="1"/>
  <c r="AN34" i="1"/>
  <c r="AM34" i="1"/>
  <c r="AK34" i="1"/>
  <c r="AJ34" i="1"/>
  <c r="AH34" i="1"/>
  <c r="AE34" i="1"/>
  <c r="AD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E34" i="1"/>
  <c r="AV33" i="1"/>
  <c r="AL33" i="1"/>
  <c r="AV32" i="1"/>
  <c r="AL32" i="1"/>
  <c r="AC32" i="1"/>
  <c r="AV31" i="1"/>
  <c r="AL31" i="1"/>
  <c r="AC31" i="1"/>
  <c r="AV30" i="1"/>
  <c r="AL30" i="1"/>
  <c r="AC30" i="1"/>
  <c r="AV29" i="1"/>
  <c r="AL29" i="1"/>
  <c r="AC29" i="1"/>
  <c r="AV28" i="1"/>
  <c r="AL28" i="1"/>
  <c r="AC28" i="1"/>
  <c r="AV27" i="1"/>
  <c r="AL27" i="1"/>
  <c r="AV26" i="1"/>
  <c r="AL26" i="1"/>
  <c r="AV25" i="1"/>
  <c r="AV24" i="1"/>
  <c r="AL24" i="1"/>
  <c r="AV23" i="1"/>
  <c r="AL23" i="1"/>
  <c r="AV22" i="1"/>
  <c r="AL22" i="1"/>
  <c r="AV21" i="1"/>
  <c r="AL21" i="1"/>
  <c r="AV20" i="1"/>
  <c r="AL20" i="1"/>
  <c r="AV19" i="1"/>
  <c r="AL19" i="1"/>
  <c r="AV18" i="1"/>
  <c r="AL18" i="1"/>
  <c r="AV17" i="1"/>
  <c r="AL17" i="1"/>
  <c r="AC17" i="1"/>
  <c r="AV16" i="1"/>
  <c r="AL16" i="1"/>
  <c r="AV15" i="1"/>
  <c r="AL15" i="1"/>
  <c r="AV14" i="1"/>
  <c r="AL14" i="1"/>
  <c r="AV13" i="1"/>
  <c r="AL13" i="1"/>
  <c r="AV12" i="1"/>
  <c r="AL12" i="1"/>
  <c r="AC12" i="1"/>
  <c r="AV11" i="1"/>
  <c r="AL11" i="1"/>
  <c r="AC11" i="1"/>
  <c r="AV10" i="1"/>
  <c r="AL10" i="1"/>
  <c r="AC10" i="1"/>
  <c r="AV9" i="1"/>
  <c r="AL9" i="1"/>
  <c r="AC9" i="1"/>
  <c r="AV8" i="1"/>
  <c r="AL8" i="1"/>
  <c r="AC8" i="1"/>
  <c r="AV7" i="1"/>
  <c r="AL7" i="1"/>
  <c r="AC7" i="1"/>
  <c r="AY6" i="1"/>
  <c r="AV6" i="1"/>
  <c r="AL6" i="1"/>
  <c r="AZ42" i="1" l="1"/>
  <c r="AZ13" i="1"/>
  <c r="AZ18" i="1"/>
  <c r="AZ73" i="1"/>
  <c r="AZ14" i="1"/>
  <c r="AZ19" i="1"/>
  <c r="AZ55" i="1"/>
  <c r="AZ23" i="1"/>
  <c r="AZ26" i="1"/>
  <c r="AZ31" i="1"/>
  <c r="AZ61" i="1"/>
  <c r="AZ62" i="1"/>
  <c r="AZ94" i="1"/>
  <c r="AZ24" i="1"/>
  <c r="AZ27" i="1"/>
  <c r="AZ29" i="1"/>
  <c r="AZ56" i="1"/>
  <c r="AZ87" i="1"/>
  <c r="AZ7" i="1"/>
  <c r="AZ9" i="1"/>
  <c r="AZ11" i="1"/>
  <c r="AZ16" i="1"/>
  <c r="AZ21" i="1"/>
  <c r="AZ33" i="1"/>
  <c r="AZ74" i="1"/>
  <c r="AC94" i="1"/>
  <c r="AL34" i="1"/>
  <c r="AZ22" i="1"/>
  <c r="AZ57" i="1"/>
  <c r="AZ88" i="1"/>
  <c r="AZ6" i="1"/>
  <c r="AZ8" i="1"/>
  <c r="AZ10" i="1"/>
  <c r="AZ12" i="1"/>
  <c r="AZ17" i="1"/>
  <c r="AZ25" i="1"/>
  <c r="AZ54" i="1"/>
  <c r="AZ82" i="1"/>
  <c r="AZ15" i="1"/>
  <c r="AZ20" i="1"/>
  <c r="AZ28" i="1"/>
  <c r="AZ30" i="1"/>
  <c r="AZ32" i="1"/>
  <c r="AZ59" i="1"/>
  <c r="AZ51" i="1"/>
  <c r="AC34" i="1"/>
  <c r="AV34" i="1"/>
  <c r="AL95" i="1"/>
  <c r="AZ40" i="1"/>
  <c r="AZ38" i="1"/>
  <c r="AZ36" i="1"/>
  <c r="AZ37" i="1"/>
  <c r="AZ41" i="1"/>
  <c r="AZ39" i="1"/>
  <c r="AZ35" i="1"/>
  <c r="AZ34" i="1" l="1"/>
  <c r="AZ95" i="1"/>
</calcChain>
</file>

<file path=xl/sharedStrings.xml><?xml version="1.0" encoding="utf-8"?>
<sst xmlns="http://schemas.openxmlformats.org/spreadsheetml/2006/main" count="266" uniqueCount="132">
  <si>
    <t>Утверждаю</t>
  </si>
  <si>
    <t>ПРЕДМЕТНЫЕ ОБЛАСТИ</t>
  </si>
  <si>
    <t xml:space="preserve">Классы 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</si>
  <si>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</si>
  <si>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</si>
  <si>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</si>
  <si>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</si>
  <si>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</si>
  <si>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</si>
  <si>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</si>
  <si>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</si>
  <si>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</si>
  <si>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</si>
  <si>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</si>
  <si>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</si>
  <si>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Всего       1-4 кл</t>
  </si>
  <si>
    <t>4А</t>
  </si>
  <si>
    <r>
      <rPr>
        <sz val="18"/>
        <color theme="1"/>
        <rFont val="Calibri"/>
        <scheme val="minor"/>
      </rPr>
      <t>Всего              1-4 кл</t>
    </r>
  </si>
  <si>
    <t>5а</t>
  </si>
  <si>
    <t>5б</t>
  </si>
  <si>
    <t>6а</t>
  </si>
  <si>
    <t>6б</t>
  </si>
  <si>
    <t>7а</t>
  </si>
  <si>
    <t>7б</t>
  </si>
  <si>
    <t>Всего              5-9 кл</t>
  </si>
  <si>
    <t>10унив</t>
  </si>
  <si>
    <t>Всего                       10-11 кл</t>
  </si>
  <si>
    <t>Всего              по школе</t>
  </si>
  <si>
    <t>Количество учащихся</t>
  </si>
  <si>
    <t>п/г</t>
  </si>
  <si>
    <t>ФИЛОЛОГИЯ</t>
  </si>
  <si>
    <t>Литература (литер чтение)</t>
  </si>
  <si>
    <t>Иностранный язык (англ.яз)</t>
  </si>
  <si>
    <t>МАТЕМАТИКА И ИНФОРМАТИКА</t>
  </si>
  <si>
    <t>Математика</t>
  </si>
  <si>
    <t>Алгебра</t>
  </si>
  <si>
    <t>Алгебра и начала анализа</t>
  </si>
  <si>
    <t>Геометрия</t>
  </si>
  <si>
    <t>Информатика</t>
  </si>
  <si>
    <t>ОБЩЕСТВОЗНАНИЕ И ЕСТЕСТВОЗНАНИЕ,             ОБЩЕСТВЕННО-НАУЧНЫЕ ПРЕДМЕТЫ</t>
  </si>
  <si>
    <t>Окружающий мир</t>
  </si>
  <si>
    <t>История</t>
  </si>
  <si>
    <t>История Тувы</t>
  </si>
  <si>
    <t>Право</t>
  </si>
  <si>
    <t>Обществознание</t>
  </si>
  <si>
    <t>География</t>
  </si>
  <si>
    <t>География Тувы</t>
  </si>
  <si>
    <t>ЕСТЕСТВЕННОНАУЧНЫЕ ПРЕДМЕТЫ</t>
  </si>
  <si>
    <t>Физика</t>
  </si>
  <si>
    <t>Астрономия</t>
  </si>
  <si>
    <t>Химия</t>
  </si>
  <si>
    <t>Биология</t>
  </si>
  <si>
    <t>ОСНОВЫ РЕЛИГИОЗНЫХ КУЛЬТУР И СВЕТСКОЙ ЭТИКИ</t>
  </si>
  <si>
    <t>Основы религиозных культур и светской этики</t>
  </si>
  <si>
    <t>ИСКУССТВО</t>
  </si>
  <si>
    <t>Музыка</t>
  </si>
  <si>
    <t>ИЗО</t>
  </si>
  <si>
    <t>ТЕХНОЛОГИЯ</t>
  </si>
  <si>
    <t>Технология</t>
  </si>
  <si>
    <t>ФИЗИЧЕСКАЯ КУЛЬТУРА И ОБЖ</t>
  </si>
  <si>
    <t>Физкультура</t>
  </si>
  <si>
    <t>ОБЖ</t>
  </si>
  <si>
    <t>ИТОГО:</t>
  </si>
  <si>
    <t>Часть, формируемая участниками образовательных отношений</t>
  </si>
  <si>
    <t>Русский язык</t>
  </si>
  <si>
    <t>Максимально-допустимая недельная нагрузка</t>
  </si>
  <si>
    <t>Внеурочная деятельность</t>
  </si>
  <si>
    <t>Духовно-нравственное направление</t>
  </si>
  <si>
    <t>Спортивно-оздоровительное направление</t>
  </si>
  <si>
    <t>Шах и Мат</t>
  </si>
  <si>
    <t xml:space="preserve"> Гигиена- залог здоровья</t>
  </si>
  <si>
    <t>Национальные игры, хуреш</t>
  </si>
  <si>
    <t>Социальное направление</t>
  </si>
  <si>
    <t>Азбука безопасности</t>
  </si>
  <si>
    <t>Общеинтеллектуальное направление</t>
  </si>
  <si>
    <t>Общекультурное направление</t>
  </si>
  <si>
    <t>Игры и танцы тувинцев</t>
  </si>
  <si>
    <t>Добрая дорога детства</t>
  </si>
  <si>
    <t>часы внеурочн деятельности:</t>
  </si>
  <si>
    <t>пр</t>
  </si>
  <si>
    <t>Занимательная математика (Ментальная математика)</t>
  </si>
  <si>
    <t>ГТО</t>
  </si>
  <si>
    <t>Финансовая грамотность</t>
  </si>
  <si>
    <t>Учебный план МБОУ СОШ  № 2 г. Ак-Довурака на 2021-2022 учебный год</t>
  </si>
  <si>
    <t>8а</t>
  </si>
  <si>
    <t>8б</t>
  </si>
  <si>
    <t>11унив</t>
  </si>
  <si>
    <t>дел</t>
  </si>
  <si>
    <t xml:space="preserve">Русский язык </t>
  </si>
  <si>
    <t>Разговор о правильном питании</t>
  </si>
  <si>
    <t>Школа добрых дел</t>
  </si>
  <si>
    <t>Занимательный русский язык</t>
  </si>
  <si>
    <t>Культура речи на тувинском языке</t>
  </si>
  <si>
    <t>Я учусь создавать проект</t>
  </si>
  <si>
    <t>Занимательная информатика</t>
  </si>
  <si>
    <t>Город мастеров</t>
  </si>
  <si>
    <t>Родной (тувинский) язык</t>
  </si>
  <si>
    <t>Родная (тувинская) литература</t>
  </si>
  <si>
    <t>Курсы по выбору (ЭК и ФК)</t>
  </si>
  <si>
    <t>Индивидуальный проект (ЭК)</t>
  </si>
  <si>
    <t>Основы педагогики (ЭК)</t>
  </si>
  <si>
    <t>Основы психологии (ЭК)</t>
  </si>
  <si>
    <t>Педагогическая практика (ЭК)</t>
  </si>
  <si>
    <t>Практический курс тувинского языка (ФК)</t>
  </si>
  <si>
    <t>Практикум по геометрии (ФК)</t>
  </si>
  <si>
    <t>Практические задачи по математике (ФК)</t>
  </si>
  <si>
    <t>Литературная Тува (ФК)</t>
  </si>
  <si>
    <t>ОДНКНР</t>
  </si>
  <si>
    <t>Проектная деятельность</t>
  </si>
  <si>
    <t xml:space="preserve">Азбука жизни </t>
  </si>
  <si>
    <t>Мир профессий и Я</t>
  </si>
  <si>
    <t>Практическая математика</t>
  </si>
  <si>
    <t>В мире права</t>
  </si>
  <si>
    <t>Биология в вопросах и ответах</t>
  </si>
  <si>
    <t>Химия в быту</t>
  </si>
  <si>
    <t>Программирование по информатике</t>
  </si>
  <si>
    <t>Развитие речи по русскому языку</t>
  </si>
  <si>
    <t>Домашнее обучение</t>
  </si>
  <si>
    <t>Час здоровья</t>
  </si>
  <si>
    <t>Культура общения</t>
  </si>
  <si>
    <t>Этика и психололгия семейной жизни</t>
  </si>
  <si>
    <t>Практика жизни (право и финансы)</t>
  </si>
  <si>
    <t>Работа с текстом</t>
  </si>
  <si>
    <t>Логика в информатике</t>
  </si>
  <si>
    <t>Физика в задачах</t>
  </si>
  <si>
    <t>Практикум по обществознанию</t>
  </si>
  <si>
    <t>Здоровая среда</t>
  </si>
  <si>
    <t>Директор школы:____________/Булавко И.С/</t>
  </si>
  <si>
    <r>
      <t xml:space="preserve">Приказ №73 </t>
    </r>
    <r>
      <rPr>
        <sz val="18"/>
        <color rgb="FF000000"/>
        <rFont val="Times New Roman"/>
      </rPr>
      <t xml:space="preserve"> от 27.08.2021г</t>
    </r>
  </si>
  <si>
    <t>Согласовано:</t>
  </si>
  <si>
    <t>начальник УО:______________/Ёнзак Д.Д/</t>
  </si>
  <si>
    <t>от "28" августа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</si>
</sst>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rgb="FF000000"/>
      <name val="Calibri"/>
    </font>
    <font>
      <sz val="11"/>
      <color theme="1"/>
      <name val="Calibri"/>
      <scheme val="minor"/>
    </font>
    <font>
      <sz val="18"/>
      <color theme="1"/>
      <name val="Times New Roman"/>
    </font>
    <font>
      <sz val="18"/>
      <color theme="1"/>
      <name val="Calibri"/>
      <scheme val="minor"/>
    </font>
    <font>
      <b/>
      <sz val="18"/>
      <color rgb="FF000000"/>
      <name val="Times New Roman"/>
    </font>
    <font>
      <sz val="18"/>
      <color rgb="FF000000"/>
      <name val="Times New Roman"/>
    </font>
    <font>
      <b/>
      <sz val="18"/>
      <color theme="1"/>
      <name val="Times New Roman"/>
    </font>
    <font>
      <sz val="20"/>
      <color rgb="FF000000"/>
      <name val="Times New Roman"/>
    </font>
    <font>
      <b/>
      <sz val="20"/>
      <color rgb="FF000000"/>
      <name val="Times New Roman"/>
    </font>
    <font>
      <sz val="20"/>
      <color theme="1"/>
      <name val="Times New Roman"/>
    </font>
    <font>
      <sz val="20"/>
      <color theme="1"/>
      <name val="Calibri"/>
      <scheme val="minor"/>
    </font>
    <font>
      <b/>
      <sz val="20"/>
      <color theme="1"/>
      <name val="Calibri"/>
      <scheme val="minor"/>
    </font>
    <font>
      <b/>
      <sz val="18"/>
      <color theme="1"/>
      <name val="Calibri"/>
      <scheme val="minor"/>
    </font>
    <font>
      <b/>
      <sz val="20"/>
      <color theme="1"/>
      <name val="Times New Roman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/>
    <xf numFmtId="0" fontId="4" fillId="3" borderId="2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/>
    <xf numFmtId="0" fontId="9" fillId="4" borderId="2" xfId="0" applyNumberFormat="1" applyFont="1" applyFill="1" applyBorder="1" applyAlignment="1">
      <alignment horizontal="center"/>
    </xf>
    <xf numFmtId="0" fontId="10" fillId="5" borderId="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 wrapText="1"/>
    </xf>
    <xf numFmtId="0" fontId="9" fillId="0" borderId="2" xfId="0" applyNumberFormat="1" applyFont="1" applyBorder="1"/>
    <xf numFmtId="0" fontId="9" fillId="2" borderId="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wrapText="1"/>
    </xf>
    <xf numFmtId="0" fontId="12" fillId="2" borderId="5" xfId="0" applyNumberFormat="1" applyFont="1" applyFill="1" applyBorder="1" applyAlignment="1">
      <alignment horizontal="center" wrapText="1"/>
    </xf>
    <xf numFmtId="0" fontId="9" fillId="2" borderId="5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left" wrapText="1"/>
    </xf>
    <xf numFmtId="0" fontId="3" fillId="2" borderId="5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center"/>
    </xf>
    <xf numFmtId="0" fontId="13" fillId="2" borderId="5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13" fillId="0" borderId="2" xfId="0" applyNumberFormat="1" applyFont="1" applyBorder="1"/>
    <xf numFmtId="0" fontId="2" fillId="3" borderId="2" xfId="0" applyNumberFormat="1" applyFont="1" applyFill="1" applyBorder="1" applyAlignment="1">
      <alignment horizontal="center"/>
    </xf>
    <xf numFmtId="0" fontId="9" fillId="3" borderId="2" xfId="0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/>
    </xf>
    <xf numFmtId="0" fontId="10" fillId="3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10" fillId="2" borderId="2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>
      <alignment horizontal="center"/>
    </xf>
    <xf numFmtId="0" fontId="1" fillId="0" borderId="2" xfId="0" applyNumberFormat="1" applyFont="1" applyBorder="1"/>
    <xf numFmtId="0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0" fontId="5" fillId="2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2" fillId="6" borderId="5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8" fillId="6" borderId="2" xfId="0" applyNumberFormat="1" applyFont="1" applyFill="1" applyBorder="1" applyAlignment="1">
      <alignment horizontal="center"/>
    </xf>
    <xf numFmtId="0" fontId="7" fillId="6" borderId="2" xfId="0" applyNumberFormat="1" applyFont="1" applyFill="1" applyBorder="1" applyAlignment="1">
      <alignment horizontal="center"/>
    </xf>
    <xf numFmtId="0" fontId="10" fillId="6" borderId="2" xfId="0" applyNumberFormat="1" applyFont="1" applyFill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0" fontId="13" fillId="2" borderId="13" xfId="0" applyNumberFormat="1" applyFont="1" applyFill="1" applyBorder="1" applyAlignment="1">
      <alignment horizontal="center"/>
    </xf>
    <xf numFmtId="164" fontId="13" fillId="2" borderId="13" xfId="0" applyNumberFormat="1" applyFont="1" applyFill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4" borderId="8" xfId="0" applyNumberFormat="1" applyFont="1" applyFill="1" applyBorder="1" applyAlignment="1">
      <alignment horizontal="center"/>
    </xf>
    <xf numFmtId="0" fontId="13" fillId="0" borderId="8" xfId="0" applyNumberFormat="1" applyFont="1" applyBorder="1"/>
    <xf numFmtId="0" fontId="2" fillId="3" borderId="6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5" fillId="3" borderId="6" xfId="0" applyNumberFormat="1" applyFont="1" applyFill="1" applyBorder="1"/>
    <xf numFmtId="0" fontId="10" fillId="5" borderId="6" xfId="0" applyNumberFormat="1" applyFont="1" applyFill="1" applyBorder="1" applyAlignment="1">
      <alignment horizontal="center"/>
    </xf>
    <xf numFmtId="0" fontId="6" fillId="2" borderId="14" xfId="0" applyNumberFormat="1" applyFont="1" applyFill="1" applyBorder="1" applyAlignment="1">
      <alignment horizontal="center"/>
    </xf>
    <xf numFmtId="0" fontId="13" fillId="2" borderId="14" xfId="0" applyNumberFormat="1" applyFont="1" applyFill="1" applyBorder="1" applyAlignment="1">
      <alignment horizontal="center"/>
    </xf>
    <xf numFmtId="164" fontId="13" fillId="2" borderId="14" xfId="0" applyNumberFormat="1" applyFont="1" applyFill="1" applyBorder="1" applyAlignment="1">
      <alignment horizontal="center"/>
    </xf>
    <xf numFmtId="0" fontId="8" fillId="3" borderId="14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13" fillId="0" borderId="14" xfId="0" applyNumberFormat="1" applyFont="1" applyBorder="1"/>
    <xf numFmtId="0" fontId="10" fillId="5" borderId="14" xfId="0" applyNumberFormat="1" applyFont="1" applyFill="1" applyBorder="1" applyAlignment="1">
      <alignment horizontal="center"/>
    </xf>
    <xf numFmtId="0" fontId="1" fillId="0" borderId="14" xfId="0" applyNumberFormat="1" applyFont="1" applyBorder="1"/>
    <xf numFmtId="0" fontId="4" fillId="3" borderId="14" xfId="0" applyNumberFormat="1" applyFont="1" applyFill="1" applyBorder="1" applyAlignment="1">
      <alignment horizontal="center"/>
    </xf>
    <xf numFmtId="0" fontId="5" fillId="3" borderId="14" xfId="0" applyNumberFormat="1" applyFont="1" applyFill="1" applyBorder="1"/>
    <xf numFmtId="0" fontId="6" fillId="3" borderId="14" xfId="0" applyNumberFormat="1" applyFont="1" applyFill="1" applyBorder="1" applyAlignment="1">
      <alignment horizontal="center"/>
    </xf>
    <xf numFmtId="0" fontId="9" fillId="7" borderId="2" xfId="0" applyNumberFormat="1" applyFont="1" applyFill="1" applyBorder="1" applyAlignment="1">
      <alignment horizontal="center"/>
    </xf>
    <xf numFmtId="0" fontId="13" fillId="7" borderId="8" xfId="0" applyNumberFormat="1" applyFont="1" applyFill="1" applyBorder="1"/>
    <xf numFmtId="0" fontId="19" fillId="5" borderId="8" xfId="0" applyNumberFormat="1" applyFont="1" applyFill="1" applyBorder="1" applyAlignment="1">
      <alignment horizontal="center"/>
    </xf>
    <xf numFmtId="0" fontId="19" fillId="5" borderId="14" xfId="0" applyNumberFormat="1" applyFont="1" applyFill="1" applyBorder="1" applyAlignment="1">
      <alignment horizontal="center"/>
    </xf>
    <xf numFmtId="0" fontId="19" fillId="5" borderId="2" xfId="0" applyNumberFormat="1" applyFont="1" applyFill="1" applyBorder="1" applyAlignment="1">
      <alignment horizontal="center"/>
    </xf>
    <xf numFmtId="0" fontId="7" fillId="8" borderId="2" xfId="0" applyNumberFormat="1" applyFont="1" applyFill="1" applyBorder="1" applyAlignment="1">
      <alignment horizontal="center"/>
    </xf>
    <xf numFmtId="0" fontId="10" fillId="8" borderId="2" xfId="0" applyNumberFormat="1" applyFont="1" applyFill="1" applyBorder="1" applyAlignment="1">
      <alignment horizontal="center"/>
    </xf>
    <xf numFmtId="0" fontId="15" fillId="0" borderId="0" xfId="0" applyNumberFormat="1" applyFont="1"/>
    <xf numFmtId="0" fontId="2" fillId="2" borderId="5" xfId="0" applyNumberFormat="1" applyFont="1" applyFill="1" applyBorder="1" applyAlignment="1">
      <alignment horizontal="center"/>
    </xf>
    <xf numFmtId="0" fontId="4" fillId="3" borderId="1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/>
    <xf numFmtId="0" fontId="5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16" fillId="8" borderId="2" xfId="0" applyNumberFormat="1" applyFont="1" applyFill="1" applyBorder="1" applyAlignment="1">
      <alignment horizontal="center"/>
    </xf>
    <xf numFmtId="0" fontId="5" fillId="8" borderId="3" xfId="0" applyNumberFormat="1" applyFont="1" applyFill="1" applyBorder="1" applyAlignment="1">
      <alignment horizontal="center"/>
    </xf>
    <xf numFmtId="0" fontId="5" fillId="8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8" borderId="2" xfId="0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0" fontId="16" fillId="8" borderId="4" xfId="0" applyNumberFormat="1" applyFont="1" applyFill="1" applyBorder="1" applyAlignment="1">
      <alignment horizontal="center"/>
    </xf>
    <xf numFmtId="0" fontId="5" fillId="8" borderId="5" xfId="0" applyNumberFormat="1" applyFont="1" applyFill="1" applyBorder="1" applyAlignment="1">
      <alignment horizontal="center"/>
    </xf>
    <xf numFmtId="0" fontId="15" fillId="8" borderId="4" xfId="0" applyNumberFormat="1" applyFont="1" applyFill="1" applyBorder="1" applyAlignment="1">
      <alignment horizontal="center"/>
    </xf>
    <xf numFmtId="0" fontId="15" fillId="8" borderId="5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2" fillId="8" borderId="4" xfId="0" applyNumberFormat="1" applyFont="1" applyFill="1" applyBorder="1" applyAlignment="1">
      <alignment horizontal="center"/>
    </xf>
    <xf numFmtId="0" fontId="2" fillId="8" borderId="5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wrapText="1"/>
    </xf>
    <xf numFmtId="0" fontId="5" fillId="8" borderId="2" xfId="0" applyNumberFormat="1" applyFont="1" applyFill="1" applyBorder="1" applyAlignment="1">
      <alignment horizontal="center" wrapText="1"/>
    </xf>
    <xf numFmtId="0" fontId="5" fillId="8" borderId="3" xfId="0" applyNumberFormat="1" applyFont="1" applyFill="1" applyBorder="1" applyAlignment="1">
      <alignment horizont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/>
    <xf numFmtId="0" fontId="2" fillId="3" borderId="15" xfId="0" applyNumberFormat="1" applyFont="1" applyFill="1" applyBorder="1"/>
    <xf numFmtId="0" fontId="2" fillId="6" borderId="11" xfId="0" applyNumberFormat="1" applyFont="1" applyFill="1" applyBorder="1" applyAlignment="1">
      <alignment horizontal="center" wrapText="1"/>
    </xf>
    <xf numFmtId="0" fontId="2" fillId="6" borderId="5" xfId="0" applyNumberFormat="1" applyFont="1" applyFill="1" applyBorder="1" applyAlignment="1">
      <alignment horizontal="center" wrapText="1"/>
    </xf>
    <xf numFmtId="0" fontId="2" fillId="2" borderId="11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0" fontId="15" fillId="2" borderId="11" xfId="0" applyNumberFormat="1" applyFont="1" applyFill="1" applyBorder="1" applyAlignment="1">
      <alignment horizontal="center" wrapText="1"/>
    </xf>
    <xf numFmtId="0" fontId="18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/>
    <xf numFmtId="0" fontId="5" fillId="2" borderId="3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0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horizontal="center"/>
    </xf>
    <xf numFmtId="0" fontId="4" fillId="3" borderId="14" xfId="0" applyNumberFormat="1" applyFont="1" applyFill="1" applyBorder="1" applyAlignment="1">
      <alignment horizontal="center"/>
    </xf>
    <xf numFmtId="0" fontId="16" fillId="8" borderId="4" xfId="0" applyNumberFormat="1" applyFont="1" applyFill="1" applyBorder="1" applyAlignment="1">
      <alignment horizontal="center" wrapText="1"/>
    </xf>
    <xf numFmtId="0" fontId="5" fillId="8" borderId="5" xfId="0" applyNumberFormat="1" applyFont="1" applyFill="1" applyBorder="1" applyAlignment="1">
      <alignment horizontal="center" wrapText="1"/>
    </xf>
    <xf numFmtId="0" fontId="5" fillId="8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15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12" xfId="0" applyNumberFormat="1" applyFont="1" applyFill="1" applyBorder="1" applyAlignment="1">
      <alignment horizontal="left" wrapText="1"/>
    </xf>
    <xf numFmtId="0" fontId="2" fillId="2" borderId="1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Z102"/>
  <sheetViews>
    <sheetView tabSelected="1" zoomScale="35" zoomScaleNormal="35" zoomScaleSheetLayoutView="43" workbookViewId="0">
      <pane xSplit="29" topLeftCell="AD1" activePane="topRight" state="frozen"/>
      <selection pane="topRight" sqref="A1:XFD1048576"/>
    </sheetView>
  </sheetViews>
  <sheetFormatPr defaultColWidth="9.1796875" defaultRowHeight="14.5" x14ac:dyDescent="0.35"/>
  <cols>
    <col min="1" max="2" width="5.1796875" customWidth="1"/>
    <col min="3" max="3" width="33.54296875" customWidth="1"/>
    <col min="4" max="4" width="44.1796875" customWidth="1"/>
    <col min="5" max="5" width="6.1796875" hidden="1" customWidth="1"/>
    <col min="6" max="22" width="3" hidden="1" customWidth="1"/>
    <col min="23" max="23" width="3.54296875" hidden="1" customWidth="1"/>
    <col min="24" max="24" width="3" hidden="1" customWidth="1"/>
    <col min="25" max="25" width="3.81640625" hidden="1" customWidth="1"/>
    <col min="26" max="26" width="3" hidden="1" customWidth="1"/>
    <col min="27" max="27" width="3.54296875" hidden="1" customWidth="1"/>
    <col min="28" max="28" width="3" hidden="1" customWidth="1"/>
    <col min="29" max="29" width="7.26953125" hidden="1" customWidth="1"/>
    <col min="30" max="37" width="10.7265625" customWidth="1"/>
    <col min="38" max="38" width="13.26953125" customWidth="1"/>
    <col min="39" max="40" width="12.81640625" customWidth="1"/>
    <col min="41" max="50" width="10.7265625" customWidth="1"/>
    <col min="51" max="52" width="16.7265625" customWidth="1"/>
    <col min="53" max="53" width="14.1796875" customWidth="1"/>
  </cols>
  <sheetData>
    <row r="1" spans="3:52" ht="37.5" customHeight="1" x14ac:dyDescent="0.55000000000000004">
      <c r="C1" s="163" t="s">
        <v>129</v>
      </c>
      <c r="D1" s="16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 t="s">
        <v>0</v>
      </c>
      <c r="AU1" s="1"/>
      <c r="AV1" s="1"/>
      <c r="AW1" s="1"/>
      <c r="AX1" s="1"/>
      <c r="AY1" s="1"/>
      <c r="AZ1" s="2"/>
    </row>
    <row r="2" spans="3:52" ht="37.5" customHeight="1" x14ac:dyDescent="0.55000000000000004">
      <c r="C2" s="164" t="s">
        <v>130</v>
      </c>
      <c r="D2" s="16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04" t="s">
        <v>127</v>
      </c>
      <c r="AU2" s="1"/>
      <c r="AV2" s="1"/>
      <c r="AW2" s="1"/>
      <c r="AX2" s="1"/>
      <c r="AY2" s="1"/>
      <c r="AZ2" s="2"/>
    </row>
    <row r="3" spans="3:52" ht="37.5" customHeight="1" x14ac:dyDescent="0.55000000000000004">
      <c r="C3" s="164" t="s">
        <v>131</v>
      </c>
      <c r="D3" s="16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04" t="s">
        <v>128</v>
      </c>
      <c r="AU3" s="1"/>
      <c r="AV3" s="1"/>
      <c r="AW3" s="1"/>
      <c r="AX3" s="1"/>
      <c r="AY3" s="1"/>
      <c r="AZ3" s="2"/>
    </row>
    <row r="4" spans="3:52" ht="22.5" x14ac:dyDescent="0.45">
      <c r="C4" s="162" t="s">
        <v>83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</row>
    <row r="5" spans="3:52" ht="63" customHeight="1" x14ac:dyDescent="0.55000000000000004">
      <c r="C5" s="154" t="s">
        <v>1</v>
      </c>
      <c r="D5" s="3" t="s">
        <v>2</v>
      </c>
      <c r="E5" s="147" t="s">
        <v>3</v>
      </c>
      <c r="F5" s="148"/>
      <c r="G5" s="147" t="s">
        <v>4</v>
      </c>
      <c r="H5" s="148"/>
      <c r="I5" s="147" t="s">
        <v>5</v>
      </c>
      <c r="J5" s="148"/>
      <c r="K5" s="147" t="s">
        <v>6</v>
      </c>
      <c r="L5" s="148"/>
      <c r="M5" s="147" t="s">
        <v>7</v>
      </c>
      <c r="N5" s="148"/>
      <c r="O5" s="147" t="s">
        <v>8</v>
      </c>
      <c r="P5" s="148"/>
      <c r="Q5" s="147" t="s">
        <v>9</v>
      </c>
      <c r="R5" s="148"/>
      <c r="S5" s="147" t="s">
        <v>10</v>
      </c>
      <c r="T5" s="148"/>
      <c r="U5" s="147" t="s">
        <v>11</v>
      </c>
      <c r="V5" s="148"/>
      <c r="W5" s="147" t="s">
        <v>12</v>
      </c>
      <c r="X5" s="148"/>
      <c r="Y5" s="147" t="s">
        <v>13</v>
      </c>
      <c r="Z5" s="148"/>
      <c r="AA5" s="149" t="s">
        <v>14</v>
      </c>
      <c r="AB5" s="150"/>
      <c r="AC5" s="5" t="s">
        <v>15</v>
      </c>
      <c r="AD5" s="6" t="s">
        <v>3</v>
      </c>
      <c r="AE5" s="6" t="s">
        <v>4</v>
      </c>
      <c r="AF5" s="6" t="s">
        <v>6</v>
      </c>
      <c r="AG5" s="6" t="s">
        <v>7</v>
      </c>
      <c r="AH5" s="145" t="s">
        <v>9</v>
      </c>
      <c r="AI5" s="146"/>
      <c r="AJ5" s="6" t="s">
        <v>16</v>
      </c>
      <c r="AK5" s="6" t="s">
        <v>13</v>
      </c>
      <c r="AL5" s="7" t="s">
        <v>17</v>
      </c>
      <c r="AM5" s="8" t="s">
        <v>18</v>
      </c>
      <c r="AN5" s="8" t="s">
        <v>19</v>
      </c>
      <c r="AO5" s="4" t="s">
        <v>20</v>
      </c>
      <c r="AP5" s="4" t="s">
        <v>21</v>
      </c>
      <c r="AQ5" s="8" t="s">
        <v>22</v>
      </c>
      <c r="AR5" s="8" t="s">
        <v>23</v>
      </c>
      <c r="AS5" s="9" t="s">
        <v>84</v>
      </c>
      <c r="AT5" s="9" t="s">
        <v>85</v>
      </c>
      <c r="AU5" s="9">
        <v>9</v>
      </c>
      <c r="AV5" s="10" t="s">
        <v>24</v>
      </c>
      <c r="AW5" s="11" t="s">
        <v>25</v>
      </c>
      <c r="AX5" s="12" t="s">
        <v>86</v>
      </c>
      <c r="AY5" s="13" t="s">
        <v>26</v>
      </c>
      <c r="AZ5" s="14" t="s">
        <v>27</v>
      </c>
    </row>
    <row r="6" spans="3:52" ht="23.5" x14ac:dyDescent="0.55000000000000004">
      <c r="C6" s="156"/>
      <c r="D6" s="15" t="s">
        <v>28</v>
      </c>
      <c r="E6" s="16">
        <v>34</v>
      </c>
      <c r="F6" s="16" t="s">
        <v>29</v>
      </c>
      <c r="G6" s="16">
        <v>34</v>
      </c>
      <c r="H6" s="16" t="s">
        <v>29</v>
      </c>
      <c r="I6" s="16">
        <v>26</v>
      </c>
      <c r="J6" s="16" t="s">
        <v>29</v>
      </c>
      <c r="K6" s="16">
        <v>37</v>
      </c>
      <c r="L6" s="16" t="s">
        <v>29</v>
      </c>
      <c r="M6" s="16">
        <v>32</v>
      </c>
      <c r="N6" s="16" t="s">
        <v>29</v>
      </c>
      <c r="O6" s="16">
        <v>33</v>
      </c>
      <c r="P6" s="16" t="s">
        <v>29</v>
      </c>
      <c r="Q6" s="16">
        <v>28</v>
      </c>
      <c r="R6" s="16" t="s">
        <v>29</v>
      </c>
      <c r="S6" s="16">
        <v>25</v>
      </c>
      <c r="T6" s="16" t="s">
        <v>29</v>
      </c>
      <c r="U6" s="16">
        <v>25</v>
      </c>
      <c r="V6" s="16" t="s">
        <v>29</v>
      </c>
      <c r="W6" s="16">
        <v>31</v>
      </c>
      <c r="X6" s="16" t="s">
        <v>29</v>
      </c>
      <c r="Y6" s="16">
        <v>28</v>
      </c>
      <c r="Z6" s="16" t="s">
        <v>29</v>
      </c>
      <c r="AA6" s="16">
        <v>26</v>
      </c>
      <c r="AB6" s="16" t="s">
        <v>29</v>
      </c>
      <c r="AC6" s="17">
        <v>359</v>
      </c>
      <c r="AD6" s="18">
        <v>20</v>
      </c>
      <c r="AE6" s="18">
        <v>20</v>
      </c>
      <c r="AF6" s="18">
        <v>20</v>
      </c>
      <c r="AG6" s="18">
        <v>13</v>
      </c>
      <c r="AH6" s="18">
        <v>27</v>
      </c>
      <c r="AI6" s="18" t="s">
        <v>87</v>
      </c>
      <c r="AJ6" s="18">
        <v>16</v>
      </c>
      <c r="AK6" s="18">
        <v>19</v>
      </c>
      <c r="AL6" s="17">
        <f t="shared" ref="AL6:AL24" si="0">SUM(AD6:AK6)</f>
        <v>135</v>
      </c>
      <c r="AM6" s="19">
        <v>14</v>
      </c>
      <c r="AN6" s="19">
        <v>18</v>
      </c>
      <c r="AO6" s="19">
        <v>17</v>
      </c>
      <c r="AP6" s="19">
        <v>17</v>
      </c>
      <c r="AQ6" s="19">
        <v>19</v>
      </c>
      <c r="AR6" s="19">
        <v>14</v>
      </c>
      <c r="AS6" s="16">
        <v>18</v>
      </c>
      <c r="AT6" s="16">
        <v>18</v>
      </c>
      <c r="AU6" s="16">
        <v>20</v>
      </c>
      <c r="AV6" s="17">
        <f t="shared" ref="AV6:AV41" si="1">SUM(AM6:AU6)</f>
        <v>155</v>
      </c>
      <c r="AW6" s="16">
        <v>10</v>
      </c>
      <c r="AX6" s="16">
        <v>12</v>
      </c>
      <c r="AY6" s="20">
        <f t="shared" ref="AY6" si="2">SUM(AW6:AX6)</f>
        <v>22</v>
      </c>
      <c r="AZ6" s="21">
        <f t="shared" ref="AZ6:AZ88" si="3">AL6+AV6+AY6</f>
        <v>312</v>
      </c>
    </row>
    <row r="7" spans="3:52" ht="27.75" customHeight="1" x14ac:dyDescent="0.6">
      <c r="C7" s="151" t="s">
        <v>30</v>
      </c>
      <c r="D7" s="4" t="s">
        <v>88</v>
      </c>
      <c r="E7" s="3">
        <v>5</v>
      </c>
      <c r="F7" s="3"/>
      <c r="G7" s="3">
        <v>4</v>
      </c>
      <c r="H7" s="3">
        <v>4</v>
      </c>
      <c r="I7" s="3">
        <v>4</v>
      </c>
      <c r="J7" s="3">
        <v>4</v>
      </c>
      <c r="K7" s="3">
        <v>5</v>
      </c>
      <c r="L7" s="3"/>
      <c r="M7" s="3">
        <v>4</v>
      </c>
      <c r="N7" s="3">
        <v>4</v>
      </c>
      <c r="O7" s="3">
        <v>4</v>
      </c>
      <c r="P7" s="3">
        <v>4</v>
      </c>
      <c r="Q7" s="3">
        <v>5</v>
      </c>
      <c r="R7" s="3"/>
      <c r="S7" s="3">
        <v>3</v>
      </c>
      <c r="T7" s="3">
        <v>3</v>
      </c>
      <c r="U7" s="3">
        <v>3</v>
      </c>
      <c r="V7" s="3">
        <v>3</v>
      </c>
      <c r="W7" s="3">
        <v>5</v>
      </c>
      <c r="X7" s="3"/>
      <c r="Y7" s="3">
        <v>4</v>
      </c>
      <c r="Z7" s="3">
        <v>4</v>
      </c>
      <c r="AA7" s="3">
        <v>4</v>
      </c>
      <c r="AB7" s="3">
        <v>4</v>
      </c>
      <c r="AC7" s="3">
        <f>SUM(E7:AB7)</f>
        <v>80</v>
      </c>
      <c r="AD7" s="23">
        <v>4</v>
      </c>
      <c r="AE7" s="23">
        <v>4</v>
      </c>
      <c r="AF7" s="23">
        <v>5</v>
      </c>
      <c r="AG7" s="23">
        <v>5</v>
      </c>
      <c r="AH7" s="23">
        <v>5</v>
      </c>
      <c r="AI7" s="23"/>
      <c r="AJ7" s="23">
        <v>5</v>
      </c>
      <c r="AK7" s="23">
        <v>5</v>
      </c>
      <c r="AL7" s="24">
        <f t="shared" si="0"/>
        <v>33</v>
      </c>
      <c r="AM7" s="23">
        <v>5</v>
      </c>
      <c r="AN7" s="23">
        <v>5</v>
      </c>
      <c r="AO7" s="23">
        <v>6</v>
      </c>
      <c r="AP7" s="23">
        <v>6</v>
      </c>
      <c r="AQ7" s="23">
        <v>4</v>
      </c>
      <c r="AR7" s="23">
        <v>4</v>
      </c>
      <c r="AS7" s="23">
        <v>3</v>
      </c>
      <c r="AT7" s="23">
        <v>3</v>
      </c>
      <c r="AU7" s="23">
        <v>3</v>
      </c>
      <c r="AV7" s="25">
        <f t="shared" si="1"/>
        <v>39</v>
      </c>
      <c r="AW7" s="26">
        <v>3</v>
      </c>
      <c r="AX7" s="26">
        <v>1</v>
      </c>
      <c r="AY7" s="27">
        <f>SUM(AW7:AX7)</f>
        <v>4</v>
      </c>
      <c r="AZ7" s="28">
        <f t="shared" si="3"/>
        <v>76</v>
      </c>
    </row>
    <row r="8" spans="3:52" ht="27.75" customHeight="1" x14ac:dyDescent="0.6">
      <c r="C8" s="152"/>
      <c r="D8" s="4" t="s">
        <v>31</v>
      </c>
      <c r="E8" s="3">
        <v>4</v>
      </c>
      <c r="F8" s="3"/>
      <c r="G8" s="3"/>
      <c r="H8" s="3"/>
      <c r="I8" s="3"/>
      <c r="J8" s="3"/>
      <c r="K8" s="3">
        <v>4</v>
      </c>
      <c r="L8" s="3"/>
      <c r="M8" s="3">
        <v>2</v>
      </c>
      <c r="N8" s="3">
        <v>2</v>
      </c>
      <c r="O8" s="3">
        <v>2</v>
      </c>
      <c r="P8" s="3">
        <v>2</v>
      </c>
      <c r="Q8" s="3">
        <v>4</v>
      </c>
      <c r="R8" s="3"/>
      <c r="S8" s="3">
        <v>2</v>
      </c>
      <c r="T8" s="3">
        <v>2</v>
      </c>
      <c r="U8" s="3">
        <v>2</v>
      </c>
      <c r="V8" s="3">
        <v>2</v>
      </c>
      <c r="W8" s="3">
        <v>4</v>
      </c>
      <c r="X8" s="3"/>
      <c r="Y8" s="3">
        <v>2</v>
      </c>
      <c r="Z8" s="3">
        <v>2</v>
      </c>
      <c r="AA8" s="3">
        <v>2</v>
      </c>
      <c r="AB8" s="3">
        <v>2</v>
      </c>
      <c r="AC8" s="3">
        <f>SUM(E8:AB8)</f>
        <v>40</v>
      </c>
      <c r="AD8" s="23">
        <v>2</v>
      </c>
      <c r="AE8" s="23">
        <v>2</v>
      </c>
      <c r="AF8" s="23">
        <v>3</v>
      </c>
      <c r="AG8" s="23">
        <v>3</v>
      </c>
      <c r="AH8" s="23">
        <v>3</v>
      </c>
      <c r="AI8" s="23"/>
      <c r="AJ8" s="23">
        <v>3</v>
      </c>
      <c r="AK8" s="23">
        <v>3</v>
      </c>
      <c r="AL8" s="24">
        <f t="shared" si="0"/>
        <v>19</v>
      </c>
      <c r="AM8" s="23">
        <v>3</v>
      </c>
      <c r="AN8" s="23">
        <v>3</v>
      </c>
      <c r="AO8" s="23">
        <v>3</v>
      </c>
      <c r="AP8" s="23">
        <v>3</v>
      </c>
      <c r="AQ8" s="23">
        <v>2</v>
      </c>
      <c r="AR8" s="23">
        <v>2</v>
      </c>
      <c r="AS8" s="23">
        <v>2</v>
      </c>
      <c r="AT8" s="23">
        <v>2</v>
      </c>
      <c r="AU8" s="23">
        <v>3</v>
      </c>
      <c r="AV8" s="25">
        <f t="shared" si="1"/>
        <v>23</v>
      </c>
      <c r="AW8" s="26">
        <v>5</v>
      </c>
      <c r="AX8" s="26">
        <v>3</v>
      </c>
      <c r="AY8" s="27">
        <f t="shared" ref="AY8:AY35" si="4">SUM(AW8:AX8)</f>
        <v>8</v>
      </c>
      <c r="AZ8" s="28">
        <f t="shared" si="3"/>
        <v>50</v>
      </c>
    </row>
    <row r="9" spans="3:52" ht="27.75" customHeight="1" x14ac:dyDescent="0.6">
      <c r="C9" s="152"/>
      <c r="D9" s="4" t="s">
        <v>96</v>
      </c>
      <c r="E9" s="3"/>
      <c r="F9" s="3"/>
      <c r="G9" s="3">
        <v>5</v>
      </c>
      <c r="H9" s="3"/>
      <c r="I9" s="3">
        <v>5</v>
      </c>
      <c r="J9" s="3"/>
      <c r="K9" s="3"/>
      <c r="L9" s="3"/>
      <c r="M9" s="3">
        <v>3</v>
      </c>
      <c r="N9" s="3"/>
      <c r="O9" s="3">
        <v>3</v>
      </c>
      <c r="P9" s="3"/>
      <c r="Q9" s="3"/>
      <c r="R9" s="3"/>
      <c r="S9" s="3">
        <v>4</v>
      </c>
      <c r="T9" s="3"/>
      <c r="U9" s="3">
        <v>4</v>
      </c>
      <c r="V9" s="3"/>
      <c r="W9" s="3"/>
      <c r="X9" s="3"/>
      <c r="Y9" s="3">
        <v>3</v>
      </c>
      <c r="Z9" s="3"/>
      <c r="AA9" s="3">
        <v>3</v>
      </c>
      <c r="AB9" s="3"/>
      <c r="AC9" s="3">
        <f>SUM(G9:AB9)</f>
        <v>30</v>
      </c>
      <c r="AD9" s="23">
        <v>2</v>
      </c>
      <c r="AE9" s="23">
        <v>2</v>
      </c>
      <c r="AF9" s="23">
        <v>2</v>
      </c>
      <c r="AG9" s="23">
        <v>2</v>
      </c>
      <c r="AH9" s="23">
        <v>2</v>
      </c>
      <c r="AI9" s="23"/>
      <c r="AJ9" s="23">
        <v>2</v>
      </c>
      <c r="AK9" s="23">
        <v>2</v>
      </c>
      <c r="AL9" s="24">
        <f t="shared" si="0"/>
        <v>14</v>
      </c>
      <c r="AM9" s="23">
        <v>2</v>
      </c>
      <c r="AN9" s="23">
        <v>2</v>
      </c>
      <c r="AO9" s="23">
        <v>2</v>
      </c>
      <c r="AP9" s="23">
        <v>2</v>
      </c>
      <c r="AQ9" s="23">
        <v>2</v>
      </c>
      <c r="AR9" s="23">
        <v>2</v>
      </c>
      <c r="AS9" s="29">
        <v>2</v>
      </c>
      <c r="AT9" s="29">
        <v>2</v>
      </c>
      <c r="AU9" s="23">
        <v>2</v>
      </c>
      <c r="AV9" s="25">
        <f t="shared" si="1"/>
        <v>18</v>
      </c>
      <c r="AW9" s="26"/>
      <c r="AX9" s="26"/>
      <c r="AY9" s="27">
        <f t="shared" si="4"/>
        <v>0</v>
      </c>
      <c r="AZ9" s="28">
        <f t="shared" si="3"/>
        <v>32</v>
      </c>
    </row>
    <row r="10" spans="3:52" ht="27.75" customHeight="1" x14ac:dyDescent="0.6">
      <c r="C10" s="152"/>
      <c r="D10" s="4" t="s">
        <v>97</v>
      </c>
      <c r="E10" s="3"/>
      <c r="F10" s="3"/>
      <c r="G10" s="3"/>
      <c r="H10" s="3"/>
      <c r="I10" s="3"/>
      <c r="J10" s="3"/>
      <c r="K10" s="3"/>
      <c r="L10" s="3"/>
      <c r="M10" s="3">
        <v>2</v>
      </c>
      <c r="N10" s="3"/>
      <c r="O10" s="3">
        <v>2</v>
      </c>
      <c r="P10" s="3"/>
      <c r="Q10" s="3"/>
      <c r="R10" s="3"/>
      <c r="S10" s="3">
        <v>2</v>
      </c>
      <c r="T10" s="3"/>
      <c r="U10" s="3">
        <v>2</v>
      </c>
      <c r="V10" s="3"/>
      <c r="W10" s="3"/>
      <c r="X10" s="3"/>
      <c r="Y10" s="3">
        <v>2</v>
      </c>
      <c r="Z10" s="3"/>
      <c r="AA10" s="3">
        <v>2</v>
      </c>
      <c r="AB10" s="3"/>
      <c r="AC10" s="3">
        <f>SUM(G10:AB10)</f>
        <v>12</v>
      </c>
      <c r="AD10" s="23">
        <v>1</v>
      </c>
      <c r="AE10" s="23">
        <v>1</v>
      </c>
      <c r="AF10" s="23">
        <v>1</v>
      </c>
      <c r="AG10" s="23">
        <v>1</v>
      </c>
      <c r="AH10" s="23">
        <v>1</v>
      </c>
      <c r="AI10" s="23"/>
      <c r="AJ10" s="23">
        <v>1</v>
      </c>
      <c r="AK10" s="23">
        <v>1</v>
      </c>
      <c r="AL10" s="24">
        <f t="shared" si="0"/>
        <v>7</v>
      </c>
      <c r="AM10" s="23">
        <v>1</v>
      </c>
      <c r="AN10" s="23">
        <v>1</v>
      </c>
      <c r="AO10" s="23">
        <v>1</v>
      </c>
      <c r="AP10" s="23">
        <v>1</v>
      </c>
      <c r="AQ10" s="23">
        <v>1</v>
      </c>
      <c r="AR10" s="23">
        <v>1</v>
      </c>
      <c r="AS10" s="23">
        <v>1</v>
      </c>
      <c r="AT10" s="23">
        <v>1</v>
      </c>
      <c r="AU10" s="23">
        <v>1</v>
      </c>
      <c r="AV10" s="25">
        <f t="shared" si="1"/>
        <v>9</v>
      </c>
      <c r="AW10" s="26"/>
      <c r="AX10" s="26"/>
      <c r="AY10" s="27">
        <f t="shared" si="4"/>
        <v>0</v>
      </c>
      <c r="AZ10" s="28">
        <f t="shared" si="3"/>
        <v>16</v>
      </c>
    </row>
    <row r="11" spans="3:52" ht="27.75" customHeight="1" x14ac:dyDescent="0.6">
      <c r="C11" s="153"/>
      <c r="D11" s="4" t="s">
        <v>32</v>
      </c>
      <c r="E11" s="3"/>
      <c r="F11" s="3"/>
      <c r="G11" s="3"/>
      <c r="H11" s="3"/>
      <c r="I11" s="3"/>
      <c r="J11" s="3"/>
      <c r="K11" s="3">
        <v>2</v>
      </c>
      <c r="L11" s="3">
        <v>2</v>
      </c>
      <c r="M11" s="3">
        <v>2</v>
      </c>
      <c r="N11" s="3">
        <v>2</v>
      </c>
      <c r="O11" s="3">
        <v>2</v>
      </c>
      <c r="P11" s="3">
        <v>2</v>
      </c>
      <c r="Q11" s="3">
        <v>2</v>
      </c>
      <c r="R11" s="3">
        <v>2</v>
      </c>
      <c r="S11" s="3">
        <v>2</v>
      </c>
      <c r="T11" s="3">
        <v>2</v>
      </c>
      <c r="U11" s="3">
        <v>2</v>
      </c>
      <c r="V11" s="3">
        <v>2</v>
      </c>
      <c r="W11" s="3">
        <v>2</v>
      </c>
      <c r="X11" s="3">
        <v>2</v>
      </c>
      <c r="Y11" s="3">
        <v>2</v>
      </c>
      <c r="Z11" s="3">
        <v>2</v>
      </c>
      <c r="AA11" s="3">
        <v>2</v>
      </c>
      <c r="AB11" s="3">
        <v>2</v>
      </c>
      <c r="AC11" s="3">
        <f>SUM(E11:AB11)</f>
        <v>36</v>
      </c>
      <c r="AD11" s="23"/>
      <c r="AE11" s="23"/>
      <c r="AF11" s="23">
        <v>2</v>
      </c>
      <c r="AG11" s="23">
        <v>2</v>
      </c>
      <c r="AH11" s="23">
        <v>2</v>
      </c>
      <c r="AI11" s="23">
        <v>2</v>
      </c>
      <c r="AJ11" s="23">
        <v>2</v>
      </c>
      <c r="AK11" s="23">
        <v>2</v>
      </c>
      <c r="AL11" s="24">
        <f t="shared" si="0"/>
        <v>12</v>
      </c>
      <c r="AM11" s="23">
        <v>3</v>
      </c>
      <c r="AN11" s="23">
        <v>3</v>
      </c>
      <c r="AO11" s="23">
        <v>3</v>
      </c>
      <c r="AP11" s="23">
        <v>3</v>
      </c>
      <c r="AQ11" s="23">
        <v>3</v>
      </c>
      <c r="AR11" s="23">
        <v>3</v>
      </c>
      <c r="AS11" s="23">
        <v>3</v>
      </c>
      <c r="AT11" s="23">
        <v>3</v>
      </c>
      <c r="AU11" s="23">
        <v>3</v>
      </c>
      <c r="AV11" s="25">
        <f t="shared" si="1"/>
        <v>27</v>
      </c>
      <c r="AW11" s="26">
        <v>3</v>
      </c>
      <c r="AX11" s="26">
        <v>3</v>
      </c>
      <c r="AY11" s="27">
        <f t="shared" si="4"/>
        <v>6</v>
      </c>
      <c r="AZ11" s="28">
        <f t="shared" si="3"/>
        <v>45</v>
      </c>
    </row>
    <row r="12" spans="3:52" ht="27.75" customHeight="1" x14ac:dyDescent="0.6">
      <c r="C12" s="154" t="s">
        <v>33</v>
      </c>
      <c r="D12" s="4" t="s">
        <v>34</v>
      </c>
      <c r="E12" s="3">
        <v>4</v>
      </c>
      <c r="F12" s="3"/>
      <c r="G12" s="3">
        <v>4</v>
      </c>
      <c r="H12" s="3"/>
      <c r="I12" s="3">
        <v>4</v>
      </c>
      <c r="J12" s="3"/>
      <c r="K12" s="3">
        <v>4</v>
      </c>
      <c r="L12" s="3"/>
      <c r="M12" s="3">
        <v>4</v>
      </c>
      <c r="N12" s="3"/>
      <c r="O12" s="3">
        <v>4</v>
      </c>
      <c r="P12" s="3"/>
      <c r="Q12" s="3">
        <v>4</v>
      </c>
      <c r="R12" s="3"/>
      <c r="S12" s="3">
        <v>4</v>
      </c>
      <c r="T12" s="3"/>
      <c r="U12" s="3">
        <v>4</v>
      </c>
      <c r="V12" s="3"/>
      <c r="W12" s="3">
        <v>4</v>
      </c>
      <c r="X12" s="3"/>
      <c r="Y12" s="3">
        <v>4</v>
      </c>
      <c r="Z12" s="3"/>
      <c r="AA12" s="3">
        <v>4</v>
      </c>
      <c r="AB12" s="3"/>
      <c r="AC12" s="3">
        <f>SUM(E12:AB12)</f>
        <v>48</v>
      </c>
      <c r="AD12" s="23">
        <v>4</v>
      </c>
      <c r="AE12" s="23">
        <v>4</v>
      </c>
      <c r="AF12" s="23">
        <v>4</v>
      </c>
      <c r="AG12" s="23">
        <v>4</v>
      </c>
      <c r="AH12" s="23">
        <v>4</v>
      </c>
      <c r="AI12" s="23"/>
      <c r="AJ12" s="23">
        <v>4</v>
      </c>
      <c r="AK12" s="23">
        <v>4</v>
      </c>
      <c r="AL12" s="24">
        <f t="shared" si="0"/>
        <v>28</v>
      </c>
      <c r="AM12" s="23">
        <v>5</v>
      </c>
      <c r="AN12" s="23">
        <v>5</v>
      </c>
      <c r="AO12" s="23">
        <v>5</v>
      </c>
      <c r="AP12" s="23">
        <v>5</v>
      </c>
      <c r="AQ12" s="23"/>
      <c r="AR12" s="23"/>
      <c r="AS12" s="23"/>
      <c r="AT12" s="23"/>
      <c r="AU12" s="23"/>
      <c r="AV12" s="25">
        <f t="shared" si="1"/>
        <v>20</v>
      </c>
      <c r="AW12" s="30"/>
      <c r="AX12" s="30"/>
      <c r="AY12" s="27">
        <f t="shared" si="4"/>
        <v>0</v>
      </c>
      <c r="AZ12" s="28">
        <f t="shared" si="3"/>
        <v>48</v>
      </c>
    </row>
    <row r="13" spans="3:52" ht="27.75" customHeight="1" x14ac:dyDescent="0.6">
      <c r="C13" s="155"/>
      <c r="D13" s="4" t="s">
        <v>35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23"/>
      <c r="AE13" s="23"/>
      <c r="AF13" s="23"/>
      <c r="AG13" s="23"/>
      <c r="AH13" s="23"/>
      <c r="AI13" s="23"/>
      <c r="AJ13" s="23"/>
      <c r="AK13" s="23"/>
      <c r="AL13" s="24">
        <f t="shared" si="0"/>
        <v>0</v>
      </c>
      <c r="AM13" s="23"/>
      <c r="AN13" s="23"/>
      <c r="AO13" s="23"/>
      <c r="AP13" s="23"/>
      <c r="AQ13" s="23">
        <v>3</v>
      </c>
      <c r="AR13" s="23">
        <v>3</v>
      </c>
      <c r="AS13" s="23">
        <v>3</v>
      </c>
      <c r="AT13" s="23">
        <v>3</v>
      </c>
      <c r="AU13" s="23">
        <v>3</v>
      </c>
      <c r="AV13" s="25">
        <f t="shared" si="1"/>
        <v>15</v>
      </c>
      <c r="AW13" s="30"/>
      <c r="AX13" s="30"/>
      <c r="AY13" s="27">
        <f t="shared" si="4"/>
        <v>0</v>
      </c>
      <c r="AZ13" s="28">
        <f t="shared" si="3"/>
        <v>15</v>
      </c>
    </row>
    <row r="14" spans="3:52" ht="27.75" customHeight="1" x14ac:dyDescent="0.6">
      <c r="C14" s="155"/>
      <c r="D14" s="4" t="s">
        <v>36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23"/>
      <c r="AE14" s="23"/>
      <c r="AF14" s="23"/>
      <c r="AG14" s="23"/>
      <c r="AH14" s="23"/>
      <c r="AI14" s="23"/>
      <c r="AJ14" s="23"/>
      <c r="AK14" s="23"/>
      <c r="AL14" s="24">
        <f t="shared" si="0"/>
        <v>0</v>
      </c>
      <c r="AM14" s="23"/>
      <c r="AN14" s="23"/>
      <c r="AO14" s="23"/>
      <c r="AP14" s="23"/>
      <c r="AQ14" s="23"/>
      <c r="AR14" s="23"/>
      <c r="AS14" s="23"/>
      <c r="AT14" s="23"/>
      <c r="AU14" s="23"/>
      <c r="AV14" s="25">
        <f t="shared" si="1"/>
        <v>0</v>
      </c>
      <c r="AW14" s="26">
        <v>4</v>
      </c>
      <c r="AX14" s="26">
        <v>3</v>
      </c>
      <c r="AY14" s="27">
        <f t="shared" si="4"/>
        <v>7</v>
      </c>
      <c r="AZ14" s="28">
        <f t="shared" si="3"/>
        <v>7</v>
      </c>
    </row>
    <row r="15" spans="3:52" ht="27.75" customHeight="1" x14ac:dyDescent="0.6">
      <c r="C15" s="155"/>
      <c r="D15" s="4" t="s">
        <v>37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3"/>
      <c r="AE15" s="23"/>
      <c r="AF15" s="23"/>
      <c r="AG15" s="23"/>
      <c r="AH15" s="23"/>
      <c r="AI15" s="23"/>
      <c r="AJ15" s="23"/>
      <c r="AK15" s="23"/>
      <c r="AL15" s="24">
        <f t="shared" si="0"/>
        <v>0</v>
      </c>
      <c r="AM15" s="23"/>
      <c r="AN15" s="23"/>
      <c r="AO15" s="23"/>
      <c r="AP15" s="23"/>
      <c r="AQ15" s="23">
        <v>2</v>
      </c>
      <c r="AR15" s="23">
        <v>2</v>
      </c>
      <c r="AS15" s="23">
        <v>2</v>
      </c>
      <c r="AT15" s="23">
        <v>2</v>
      </c>
      <c r="AU15" s="23">
        <v>2</v>
      </c>
      <c r="AV15" s="25">
        <f t="shared" si="1"/>
        <v>10</v>
      </c>
      <c r="AW15" s="26">
        <v>2</v>
      </c>
      <c r="AX15" s="26">
        <v>1</v>
      </c>
      <c r="AY15" s="27">
        <f t="shared" si="4"/>
        <v>3</v>
      </c>
      <c r="AZ15" s="28">
        <f t="shared" si="3"/>
        <v>13</v>
      </c>
    </row>
    <row r="16" spans="3:52" ht="27.75" customHeight="1" x14ac:dyDescent="0.6">
      <c r="C16" s="156"/>
      <c r="D16" s="4" t="s">
        <v>38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3"/>
      <c r="AE16" s="23"/>
      <c r="AF16" s="23"/>
      <c r="AG16" s="23"/>
      <c r="AH16" s="23"/>
      <c r="AI16" s="23"/>
      <c r="AJ16" s="23"/>
      <c r="AK16" s="23"/>
      <c r="AL16" s="24">
        <f t="shared" si="0"/>
        <v>0</v>
      </c>
      <c r="AM16" s="23"/>
      <c r="AN16" s="23"/>
      <c r="AO16" s="23"/>
      <c r="AP16" s="23"/>
      <c r="AQ16" s="23">
        <v>1</v>
      </c>
      <c r="AR16" s="23">
        <v>1</v>
      </c>
      <c r="AS16" s="31">
        <v>1</v>
      </c>
      <c r="AT16" s="31">
        <v>1</v>
      </c>
      <c r="AU16" s="31">
        <v>1</v>
      </c>
      <c r="AV16" s="25">
        <f t="shared" si="1"/>
        <v>5</v>
      </c>
      <c r="AW16" s="26">
        <v>1</v>
      </c>
      <c r="AX16" s="26">
        <v>1</v>
      </c>
      <c r="AY16" s="27">
        <f t="shared" si="4"/>
        <v>2</v>
      </c>
      <c r="AZ16" s="28">
        <f t="shared" si="3"/>
        <v>7</v>
      </c>
    </row>
    <row r="17" spans="3:52" ht="27.75" customHeight="1" x14ac:dyDescent="0.6">
      <c r="C17" s="167" t="s">
        <v>39</v>
      </c>
      <c r="D17" s="4" t="s">
        <v>40</v>
      </c>
      <c r="E17" s="3">
        <v>2</v>
      </c>
      <c r="F17" s="3"/>
      <c r="G17" s="3">
        <v>2</v>
      </c>
      <c r="H17" s="3"/>
      <c r="I17" s="3">
        <v>2</v>
      </c>
      <c r="J17" s="3"/>
      <c r="K17" s="3">
        <v>2</v>
      </c>
      <c r="L17" s="3"/>
      <c r="M17" s="3">
        <v>2</v>
      </c>
      <c r="N17" s="3"/>
      <c r="O17" s="3">
        <v>2</v>
      </c>
      <c r="P17" s="3"/>
      <c r="Q17" s="3">
        <v>2</v>
      </c>
      <c r="R17" s="3"/>
      <c r="S17" s="3">
        <v>2</v>
      </c>
      <c r="T17" s="3"/>
      <c r="U17" s="3">
        <v>2</v>
      </c>
      <c r="V17" s="3"/>
      <c r="W17" s="3">
        <v>2</v>
      </c>
      <c r="X17" s="3"/>
      <c r="Y17" s="3">
        <v>2</v>
      </c>
      <c r="Z17" s="3"/>
      <c r="AA17" s="3">
        <v>2</v>
      </c>
      <c r="AB17" s="3"/>
      <c r="AC17" s="3">
        <f>SUM(E17:AB17)</f>
        <v>24</v>
      </c>
      <c r="AD17" s="23">
        <v>2</v>
      </c>
      <c r="AE17" s="23">
        <v>2</v>
      </c>
      <c r="AF17" s="23">
        <v>2</v>
      </c>
      <c r="AG17" s="23">
        <v>2</v>
      </c>
      <c r="AH17" s="23">
        <v>2</v>
      </c>
      <c r="AI17" s="23"/>
      <c r="AJ17" s="23">
        <v>2</v>
      </c>
      <c r="AK17" s="23">
        <v>2</v>
      </c>
      <c r="AL17" s="24">
        <f t="shared" si="0"/>
        <v>14</v>
      </c>
      <c r="AM17" s="23"/>
      <c r="AN17" s="23"/>
      <c r="AO17" s="23"/>
      <c r="AP17" s="23"/>
      <c r="AQ17" s="23"/>
      <c r="AR17" s="23"/>
      <c r="AS17" s="31"/>
      <c r="AT17" s="31"/>
      <c r="AU17" s="31"/>
      <c r="AV17" s="25">
        <f t="shared" si="1"/>
        <v>0</v>
      </c>
      <c r="AW17" s="30"/>
      <c r="AX17" s="30"/>
      <c r="AY17" s="27">
        <f t="shared" si="4"/>
        <v>0</v>
      </c>
      <c r="AZ17" s="28">
        <f t="shared" si="3"/>
        <v>14</v>
      </c>
    </row>
    <row r="18" spans="3:52" ht="27.75" customHeight="1" x14ac:dyDescent="0.6">
      <c r="C18" s="155"/>
      <c r="D18" s="4" t="s">
        <v>41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23"/>
      <c r="AE18" s="23"/>
      <c r="AF18" s="23"/>
      <c r="AG18" s="23"/>
      <c r="AH18" s="23"/>
      <c r="AI18" s="23"/>
      <c r="AJ18" s="23"/>
      <c r="AK18" s="23"/>
      <c r="AL18" s="24">
        <f t="shared" si="0"/>
        <v>0</v>
      </c>
      <c r="AM18" s="23">
        <v>2</v>
      </c>
      <c r="AN18" s="23">
        <v>2</v>
      </c>
      <c r="AO18" s="23">
        <v>2</v>
      </c>
      <c r="AP18" s="23">
        <v>2</v>
      </c>
      <c r="AQ18" s="23">
        <v>2</v>
      </c>
      <c r="AR18" s="23">
        <v>2</v>
      </c>
      <c r="AS18" s="23">
        <v>2</v>
      </c>
      <c r="AT18" s="23">
        <v>2</v>
      </c>
      <c r="AU18" s="23">
        <v>2</v>
      </c>
      <c r="AV18" s="25">
        <f t="shared" si="1"/>
        <v>18</v>
      </c>
      <c r="AW18" s="26">
        <v>2</v>
      </c>
      <c r="AX18" s="26">
        <v>2</v>
      </c>
      <c r="AY18" s="27">
        <f t="shared" si="4"/>
        <v>4</v>
      </c>
      <c r="AZ18" s="28">
        <f t="shared" si="3"/>
        <v>22</v>
      </c>
    </row>
    <row r="19" spans="3:52" ht="27.75" customHeight="1" x14ac:dyDescent="0.6">
      <c r="C19" s="155"/>
      <c r="D19" s="4" t="s">
        <v>42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3"/>
      <c r="AE19" s="23"/>
      <c r="AF19" s="23"/>
      <c r="AG19" s="23"/>
      <c r="AH19" s="23"/>
      <c r="AI19" s="23"/>
      <c r="AJ19" s="23"/>
      <c r="AK19" s="23"/>
      <c r="AL19" s="24">
        <f t="shared" si="0"/>
        <v>0</v>
      </c>
      <c r="AM19" s="23"/>
      <c r="AN19" s="23"/>
      <c r="AO19" s="23"/>
      <c r="AP19" s="23"/>
      <c r="AQ19" s="23"/>
      <c r="AR19" s="23"/>
      <c r="AS19" s="23"/>
      <c r="AT19" s="23"/>
      <c r="AU19" s="23"/>
      <c r="AV19" s="25">
        <f t="shared" si="1"/>
        <v>0</v>
      </c>
      <c r="AW19" s="30"/>
      <c r="AX19" s="30"/>
      <c r="AY19" s="27">
        <f t="shared" si="4"/>
        <v>0</v>
      </c>
      <c r="AZ19" s="28">
        <f t="shared" si="3"/>
        <v>0</v>
      </c>
    </row>
    <row r="20" spans="3:52" ht="27.75" customHeight="1" x14ac:dyDescent="0.6">
      <c r="C20" s="155"/>
      <c r="D20" s="4" t="s">
        <v>43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3"/>
      <c r="AE20" s="23"/>
      <c r="AF20" s="23"/>
      <c r="AG20" s="23"/>
      <c r="AH20" s="23"/>
      <c r="AI20" s="23"/>
      <c r="AJ20" s="23"/>
      <c r="AK20" s="23"/>
      <c r="AL20" s="24">
        <f t="shared" si="0"/>
        <v>0</v>
      </c>
      <c r="AM20" s="23"/>
      <c r="AN20" s="23"/>
      <c r="AO20" s="23"/>
      <c r="AP20" s="23"/>
      <c r="AQ20" s="23"/>
      <c r="AR20" s="23"/>
      <c r="AS20" s="23"/>
      <c r="AT20" s="23"/>
      <c r="AU20" s="23"/>
      <c r="AV20" s="25">
        <f t="shared" si="1"/>
        <v>0</v>
      </c>
      <c r="AW20" s="30"/>
      <c r="AX20" s="30"/>
      <c r="AY20" s="27">
        <f t="shared" si="4"/>
        <v>0</v>
      </c>
      <c r="AZ20" s="28">
        <f t="shared" si="3"/>
        <v>0</v>
      </c>
    </row>
    <row r="21" spans="3:52" ht="27.75" customHeight="1" x14ac:dyDescent="0.6">
      <c r="C21" s="155"/>
      <c r="D21" s="4" t="s">
        <v>44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3"/>
      <c r="AE21" s="23"/>
      <c r="AF21" s="23"/>
      <c r="AG21" s="23"/>
      <c r="AH21" s="23"/>
      <c r="AI21" s="23"/>
      <c r="AJ21" s="23"/>
      <c r="AK21" s="23"/>
      <c r="AL21" s="24">
        <f t="shared" si="0"/>
        <v>0</v>
      </c>
      <c r="AM21" s="23"/>
      <c r="AN21" s="23"/>
      <c r="AO21" s="23">
        <v>1</v>
      </c>
      <c r="AP21" s="23">
        <v>1</v>
      </c>
      <c r="AQ21" s="23">
        <v>1</v>
      </c>
      <c r="AR21" s="23">
        <v>1</v>
      </c>
      <c r="AS21" s="23">
        <v>1</v>
      </c>
      <c r="AT21" s="23">
        <v>1</v>
      </c>
      <c r="AU21" s="23">
        <v>1</v>
      </c>
      <c r="AV21" s="25">
        <f t="shared" si="1"/>
        <v>7</v>
      </c>
      <c r="AW21" s="26">
        <v>2</v>
      </c>
      <c r="AX21" s="26">
        <v>2</v>
      </c>
      <c r="AY21" s="27">
        <f t="shared" si="4"/>
        <v>4</v>
      </c>
      <c r="AZ21" s="28">
        <f t="shared" si="3"/>
        <v>11</v>
      </c>
    </row>
    <row r="22" spans="3:52" ht="27.75" customHeight="1" x14ac:dyDescent="0.6">
      <c r="C22" s="155"/>
      <c r="D22" s="4" t="s">
        <v>45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3"/>
      <c r="AE22" s="23"/>
      <c r="AF22" s="23"/>
      <c r="AG22" s="23"/>
      <c r="AH22" s="23"/>
      <c r="AI22" s="23"/>
      <c r="AJ22" s="23"/>
      <c r="AK22" s="23"/>
      <c r="AL22" s="24">
        <f t="shared" si="0"/>
        <v>0</v>
      </c>
      <c r="AM22" s="23">
        <v>1</v>
      </c>
      <c r="AN22" s="23">
        <v>1</v>
      </c>
      <c r="AO22" s="23">
        <v>1</v>
      </c>
      <c r="AP22" s="23">
        <v>1</v>
      </c>
      <c r="AQ22" s="23">
        <v>2</v>
      </c>
      <c r="AR22" s="23">
        <v>2</v>
      </c>
      <c r="AS22" s="23">
        <v>2</v>
      </c>
      <c r="AT22" s="23">
        <v>2</v>
      </c>
      <c r="AU22" s="23">
        <v>2</v>
      </c>
      <c r="AV22" s="25">
        <f t="shared" si="1"/>
        <v>14</v>
      </c>
      <c r="AW22" s="26">
        <v>1</v>
      </c>
      <c r="AX22" s="26">
        <v>1</v>
      </c>
      <c r="AY22" s="27">
        <f t="shared" si="4"/>
        <v>2</v>
      </c>
      <c r="AZ22" s="28">
        <f t="shared" si="3"/>
        <v>16</v>
      </c>
    </row>
    <row r="23" spans="3:52" ht="27.75" customHeight="1" x14ac:dyDescent="0.6">
      <c r="C23" s="168"/>
      <c r="D23" s="4" t="s">
        <v>46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23"/>
      <c r="AE23" s="23"/>
      <c r="AF23" s="23"/>
      <c r="AG23" s="23"/>
      <c r="AH23" s="23"/>
      <c r="AI23" s="23"/>
      <c r="AJ23" s="23"/>
      <c r="AK23" s="23"/>
      <c r="AL23" s="24">
        <f t="shared" si="0"/>
        <v>0</v>
      </c>
      <c r="AM23" s="23"/>
      <c r="AN23" s="23"/>
      <c r="AO23" s="23"/>
      <c r="AP23" s="23"/>
      <c r="AQ23" s="23"/>
      <c r="AR23" s="23"/>
      <c r="AS23" s="23"/>
      <c r="AT23" s="23"/>
      <c r="AU23" s="23"/>
      <c r="AV23" s="25">
        <f t="shared" si="1"/>
        <v>0</v>
      </c>
      <c r="AW23" s="30"/>
      <c r="AX23" s="30"/>
      <c r="AY23" s="27">
        <f t="shared" si="4"/>
        <v>0</v>
      </c>
      <c r="AZ23" s="28">
        <f t="shared" si="3"/>
        <v>0</v>
      </c>
    </row>
    <row r="24" spans="3:52" ht="27.75" customHeight="1" x14ac:dyDescent="0.6">
      <c r="C24" s="154" t="s">
        <v>47</v>
      </c>
      <c r="D24" s="4" t="s">
        <v>48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23"/>
      <c r="AE24" s="23"/>
      <c r="AF24" s="23"/>
      <c r="AG24" s="23"/>
      <c r="AH24" s="23"/>
      <c r="AI24" s="23"/>
      <c r="AJ24" s="23"/>
      <c r="AK24" s="23"/>
      <c r="AL24" s="24">
        <f t="shared" si="0"/>
        <v>0</v>
      </c>
      <c r="AM24" s="23"/>
      <c r="AN24" s="23"/>
      <c r="AO24" s="31"/>
      <c r="AP24" s="31"/>
      <c r="AQ24" s="23">
        <v>2</v>
      </c>
      <c r="AR24" s="23">
        <v>2</v>
      </c>
      <c r="AS24" s="23">
        <v>2</v>
      </c>
      <c r="AT24" s="23">
        <v>2</v>
      </c>
      <c r="AU24" s="23">
        <v>3</v>
      </c>
      <c r="AV24" s="25">
        <f t="shared" si="1"/>
        <v>11</v>
      </c>
      <c r="AW24" s="26">
        <v>2</v>
      </c>
      <c r="AX24" s="26">
        <v>2</v>
      </c>
      <c r="AY24" s="27">
        <f t="shared" si="4"/>
        <v>4</v>
      </c>
      <c r="AZ24" s="28">
        <f t="shared" si="3"/>
        <v>15</v>
      </c>
    </row>
    <row r="25" spans="3:52" ht="27.75" customHeight="1" x14ac:dyDescent="0.6">
      <c r="C25" s="155"/>
      <c r="D25" s="4" t="s">
        <v>49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23"/>
      <c r="AE25" s="23"/>
      <c r="AF25" s="23"/>
      <c r="AG25" s="23"/>
      <c r="AH25" s="23"/>
      <c r="AI25" s="23"/>
      <c r="AJ25" s="23"/>
      <c r="AK25" s="23"/>
      <c r="AL25" s="24"/>
      <c r="AM25" s="23"/>
      <c r="AN25" s="23"/>
      <c r="AO25" s="31"/>
      <c r="AP25" s="31"/>
      <c r="AQ25" s="23"/>
      <c r="AR25" s="23"/>
      <c r="AS25" s="23"/>
      <c r="AT25" s="23"/>
      <c r="AU25" s="23"/>
      <c r="AV25" s="25">
        <f t="shared" si="1"/>
        <v>0</v>
      </c>
      <c r="AW25" s="30">
        <v>1</v>
      </c>
      <c r="AX25" s="30"/>
      <c r="AY25" s="27">
        <f t="shared" si="4"/>
        <v>1</v>
      </c>
      <c r="AZ25" s="28">
        <f t="shared" si="3"/>
        <v>1</v>
      </c>
    </row>
    <row r="26" spans="3:52" ht="27.75" customHeight="1" x14ac:dyDescent="0.6">
      <c r="C26" s="155"/>
      <c r="D26" s="4" t="s">
        <v>50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23"/>
      <c r="AE26" s="23"/>
      <c r="AF26" s="23"/>
      <c r="AG26" s="23"/>
      <c r="AH26" s="23"/>
      <c r="AI26" s="23"/>
      <c r="AJ26" s="23"/>
      <c r="AK26" s="23"/>
      <c r="AL26" s="24">
        <f>SUM(AD26:AK26)</f>
        <v>0</v>
      </c>
      <c r="AM26" s="23"/>
      <c r="AN26" s="23"/>
      <c r="AO26" s="23"/>
      <c r="AP26" s="23"/>
      <c r="AQ26" s="23"/>
      <c r="AR26" s="23"/>
      <c r="AS26" s="23">
        <v>2</v>
      </c>
      <c r="AT26" s="23">
        <v>2</v>
      </c>
      <c r="AU26" s="23">
        <v>2</v>
      </c>
      <c r="AV26" s="25">
        <f t="shared" si="1"/>
        <v>6</v>
      </c>
      <c r="AW26" s="30">
        <v>1</v>
      </c>
      <c r="AX26" s="30">
        <v>3</v>
      </c>
      <c r="AY26" s="27">
        <f t="shared" si="4"/>
        <v>4</v>
      </c>
      <c r="AZ26" s="28">
        <f t="shared" si="3"/>
        <v>10</v>
      </c>
    </row>
    <row r="27" spans="3:52" ht="27.75" customHeight="1" x14ac:dyDescent="0.6">
      <c r="C27" s="156"/>
      <c r="D27" s="4" t="s">
        <v>51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23"/>
      <c r="AE27" s="23"/>
      <c r="AF27" s="23"/>
      <c r="AG27" s="23"/>
      <c r="AH27" s="23"/>
      <c r="AI27" s="23"/>
      <c r="AJ27" s="23"/>
      <c r="AK27" s="23"/>
      <c r="AL27" s="24">
        <f>SUM(AD27:AK27)</f>
        <v>0</v>
      </c>
      <c r="AM27" s="23">
        <v>1</v>
      </c>
      <c r="AN27" s="23">
        <v>1</v>
      </c>
      <c r="AO27" s="23">
        <v>1</v>
      </c>
      <c r="AP27" s="23">
        <v>1</v>
      </c>
      <c r="AQ27" s="23">
        <v>1</v>
      </c>
      <c r="AR27" s="23">
        <v>1</v>
      </c>
      <c r="AS27" s="23">
        <v>2</v>
      </c>
      <c r="AT27" s="23">
        <v>2</v>
      </c>
      <c r="AU27" s="23">
        <v>2</v>
      </c>
      <c r="AV27" s="25">
        <f t="shared" si="1"/>
        <v>12</v>
      </c>
      <c r="AW27" s="30">
        <v>1</v>
      </c>
      <c r="AX27" s="30">
        <v>3</v>
      </c>
      <c r="AY27" s="27">
        <f t="shared" si="4"/>
        <v>4</v>
      </c>
      <c r="AZ27" s="28">
        <f t="shared" si="3"/>
        <v>16</v>
      </c>
    </row>
    <row r="28" spans="3:52" ht="61.5" customHeight="1" x14ac:dyDescent="0.6">
      <c r="C28" s="32" t="s">
        <v>52</v>
      </c>
      <c r="D28" s="33" t="s">
        <v>53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22">
        <v>1</v>
      </c>
      <c r="X28" s="22"/>
      <c r="Y28" s="22">
        <v>1</v>
      </c>
      <c r="Z28" s="22"/>
      <c r="AA28" s="22">
        <v>1</v>
      </c>
      <c r="AB28" s="22"/>
      <c r="AC28" s="22">
        <f>SUM(W28:AB28)</f>
        <v>3</v>
      </c>
      <c r="AD28" s="34"/>
      <c r="AE28" s="34"/>
      <c r="AF28" s="34"/>
      <c r="AG28" s="34"/>
      <c r="AH28" s="34"/>
      <c r="AI28" s="34"/>
      <c r="AJ28" s="34">
        <v>1</v>
      </c>
      <c r="AK28" s="34">
        <v>1</v>
      </c>
      <c r="AL28" s="35">
        <f>SUM(AD28:AK28)</f>
        <v>2</v>
      </c>
      <c r="AM28" s="23"/>
      <c r="AN28" s="23"/>
      <c r="AO28" s="23"/>
      <c r="AP28" s="23"/>
      <c r="AQ28" s="23"/>
      <c r="AR28" s="23"/>
      <c r="AS28" s="23"/>
      <c r="AT28" s="23"/>
      <c r="AU28" s="23"/>
      <c r="AV28" s="36">
        <f t="shared" si="1"/>
        <v>0</v>
      </c>
      <c r="AW28" s="30"/>
      <c r="AX28" s="30"/>
      <c r="AY28" s="27">
        <f t="shared" si="4"/>
        <v>0</v>
      </c>
      <c r="AZ28" s="28">
        <f t="shared" si="3"/>
        <v>2</v>
      </c>
    </row>
    <row r="29" spans="3:52" ht="27.75" customHeight="1" x14ac:dyDescent="0.6">
      <c r="C29" s="151" t="s">
        <v>54</v>
      </c>
      <c r="D29" s="4" t="s">
        <v>55</v>
      </c>
      <c r="E29" s="3">
        <v>1</v>
      </c>
      <c r="F29" s="3"/>
      <c r="G29" s="3">
        <v>1</v>
      </c>
      <c r="H29" s="3"/>
      <c r="I29" s="3">
        <v>1</v>
      </c>
      <c r="J29" s="3"/>
      <c r="K29" s="3">
        <v>1</v>
      </c>
      <c r="L29" s="3"/>
      <c r="M29" s="3">
        <v>1</v>
      </c>
      <c r="N29" s="3"/>
      <c r="O29" s="3">
        <v>1</v>
      </c>
      <c r="P29" s="3"/>
      <c r="Q29" s="3">
        <v>1</v>
      </c>
      <c r="R29" s="3"/>
      <c r="S29" s="3">
        <v>1</v>
      </c>
      <c r="T29" s="3"/>
      <c r="U29" s="3">
        <v>1</v>
      </c>
      <c r="V29" s="3"/>
      <c r="W29" s="3">
        <v>1</v>
      </c>
      <c r="X29" s="3"/>
      <c r="Y29" s="3">
        <v>1</v>
      </c>
      <c r="Z29" s="3"/>
      <c r="AA29" s="3">
        <v>1</v>
      </c>
      <c r="AB29" s="3"/>
      <c r="AC29" s="3">
        <f>SUM(E29:AB29)</f>
        <v>12</v>
      </c>
      <c r="AD29" s="23">
        <v>1</v>
      </c>
      <c r="AE29" s="23">
        <v>1</v>
      </c>
      <c r="AF29" s="23">
        <v>1</v>
      </c>
      <c r="AG29" s="23">
        <v>1</v>
      </c>
      <c r="AH29" s="23">
        <v>1</v>
      </c>
      <c r="AI29" s="23"/>
      <c r="AJ29" s="23">
        <v>1</v>
      </c>
      <c r="AK29" s="23">
        <v>1</v>
      </c>
      <c r="AL29" s="24">
        <f>SUM(AD29:AK29)</f>
        <v>7</v>
      </c>
      <c r="AM29" s="23">
        <v>1</v>
      </c>
      <c r="AN29" s="23">
        <v>1</v>
      </c>
      <c r="AO29" s="23">
        <v>1</v>
      </c>
      <c r="AP29" s="23">
        <v>1</v>
      </c>
      <c r="AQ29" s="23">
        <v>1</v>
      </c>
      <c r="AR29" s="23">
        <v>1</v>
      </c>
      <c r="AS29" s="23"/>
      <c r="AT29" s="23"/>
      <c r="AU29" s="23"/>
      <c r="AV29" s="25">
        <f t="shared" si="1"/>
        <v>6</v>
      </c>
      <c r="AW29" s="30"/>
      <c r="AX29" s="30"/>
      <c r="AY29" s="27">
        <f t="shared" si="4"/>
        <v>0</v>
      </c>
      <c r="AZ29" s="28">
        <f t="shared" si="3"/>
        <v>13</v>
      </c>
    </row>
    <row r="30" spans="3:52" ht="27.75" customHeight="1" x14ac:dyDescent="0.6">
      <c r="C30" s="152"/>
      <c r="D30" s="4" t="s">
        <v>56</v>
      </c>
      <c r="E30" s="3">
        <v>1</v>
      </c>
      <c r="F30" s="3"/>
      <c r="G30" s="3">
        <v>1</v>
      </c>
      <c r="H30" s="3"/>
      <c r="I30" s="3">
        <v>1</v>
      </c>
      <c r="J30" s="3"/>
      <c r="K30" s="3">
        <v>1</v>
      </c>
      <c r="L30" s="3"/>
      <c r="M30" s="3">
        <v>1</v>
      </c>
      <c r="N30" s="3"/>
      <c r="O30" s="3">
        <v>1</v>
      </c>
      <c r="P30" s="3"/>
      <c r="Q30" s="3">
        <v>1</v>
      </c>
      <c r="R30" s="3"/>
      <c r="S30" s="3">
        <v>1</v>
      </c>
      <c r="T30" s="3"/>
      <c r="U30" s="3">
        <v>1</v>
      </c>
      <c r="V30" s="3"/>
      <c r="W30" s="3">
        <v>1</v>
      </c>
      <c r="X30" s="3"/>
      <c r="Y30" s="3">
        <v>1</v>
      </c>
      <c r="Z30" s="3"/>
      <c r="AA30" s="3">
        <v>1</v>
      </c>
      <c r="AB30" s="3"/>
      <c r="AC30" s="3">
        <f>SUM(E30:AB30)</f>
        <v>12</v>
      </c>
      <c r="AD30" s="23">
        <v>1</v>
      </c>
      <c r="AE30" s="23">
        <v>1</v>
      </c>
      <c r="AF30" s="23">
        <v>1</v>
      </c>
      <c r="AG30" s="23">
        <v>1</v>
      </c>
      <c r="AH30" s="23">
        <v>1</v>
      </c>
      <c r="AI30" s="23"/>
      <c r="AJ30" s="23">
        <v>1</v>
      </c>
      <c r="AK30" s="23">
        <v>1</v>
      </c>
      <c r="AL30" s="24">
        <f>SUM(AD30:AK30)</f>
        <v>7</v>
      </c>
      <c r="AM30" s="23">
        <v>1</v>
      </c>
      <c r="AN30" s="23">
        <v>1</v>
      </c>
      <c r="AO30" s="23">
        <v>1</v>
      </c>
      <c r="AP30" s="23">
        <v>1</v>
      </c>
      <c r="AQ30" s="23">
        <v>1</v>
      </c>
      <c r="AR30" s="23">
        <v>1</v>
      </c>
      <c r="AS30" s="23">
        <v>1</v>
      </c>
      <c r="AT30" s="23">
        <v>1</v>
      </c>
      <c r="AU30" s="23"/>
      <c r="AV30" s="25">
        <f t="shared" si="1"/>
        <v>8</v>
      </c>
      <c r="AW30" s="30"/>
      <c r="AX30" s="30"/>
      <c r="AY30" s="27">
        <f t="shared" si="4"/>
        <v>0</v>
      </c>
      <c r="AZ30" s="28">
        <f t="shared" si="3"/>
        <v>15</v>
      </c>
    </row>
    <row r="31" spans="3:52" ht="27.75" customHeight="1" x14ac:dyDescent="0.6">
      <c r="C31" s="61" t="s">
        <v>57</v>
      </c>
      <c r="D31" s="4" t="s">
        <v>58</v>
      </c>
      <c r="E31" s="3">
        <v>1</v>
      </c>
      <c r="F31" s="3"/>
      <c r="G31" s="3">
        <v>1</v>
      </c>
      <c r="H31" s="3"/>
      <c r="I31" s="3">
        <v>1</v>
      </c>
      <c r="J31" s="3"/>
      <c r="K31" s="3">
        <v>1</v>
      </c>
      <c r="L31" s="3"/>
      <c r="M31" s="3">
        <v>1</v>
      </c>
      <c r="N31" s="3"/>
      <c r="O31" s="3">
        <v>1</v>
      </c>
      <c r="P31" s="3"/>
      <c r="Q31" s="3">
        <v>1</v>
      </c>
      <c r="R31" s="3"/>
      <c r="S31" s="3">
        <v>1</v>
      </c>
      <c r="T31" s="3"/>
      <c r="U31" s="3">
        <v>1</v>
      </c>
      <c r="V31" s="3"/>
      <c r="W31" s="3">
        <v>1</v>
      </c>
      <c r="X31" s="3"/>
      <c r="Y31" s="3">
        <v>1</v>
      </c>
      <c r="Z31" s="3"/>
      <c r="AA31" s="3">
        <v>1</v>
      </c>
      <c r="AB31" s="3"/>
      <c r="AC31" s="3">
        <f>SUM(E31:AB31)</f>
        <v>12</v>
      </c>
      <c r="AD31" s="23">
        <v>1</v>
      </c>
      <c r="AE31" s="23">
        <v>1</v>
      </c>
      <c r="AF31" s="23">
        <v>1</v>
      </c>
      <c r="AG31" s="23">
        <v>1</v>
      </c>
      <c r="AH31" s="23">
        <v>1</v>
      </c>
      <c r="AI31" s="23"/>
      <c r="AJ31" s="23">
        <v>1</v>
      </c>
      <c r="AK31" s="23">
        <v>1</v>
      </c>
      <c r="AL31" s="24">
        <f t="shared" ref="AL31:AL34" si="5">SUM(AD31:AK31)</f>
        <v>7</v>
      </c>
      <c r="AM31" s="23">
        <v>2</v>
      </c>
      <c r="AN31" s="23">
        <v>2</v>
      </c>
      <c r="AO31" s="23">
        <v>2</v>
      </c>
      <c r="AP31" s="23">
        <v>2</v>
      </c>
      <c r="AQ31" s="23">
        <v>2</v>
      </c>
      <c r="AR31" s="23">
        <v>2</v>
      </c>
      <c r="AS31" s="23">
        <v>1</v>
      </c>
      <c r="AT31" s="23">
        <v>1</v>
      </c>
      <c r="AU31" s="23"/>
      <c r="AV31" s="25">
        <f t="shared" si="1"/>
        <v>14</v>
      </c>
      <c r="AW31" s="30"/>
      <c r="AX31" s="30"/>
      <c r="AY31" s="27">
        <f t="shared" si="4"/>
        <v>0</v>
      </c>
      <c r="AZ31" s="28">
        <f t="shared" si="3"/>
        <v>21</v>
      </c>
    </row>
    <row r="32" spans="3:52" ht="27.75" customHeight="1" x14ac:dyDescent="0.6">
      <c r="C32" s="154" t="s">
        <v>59</v>
      </c>
      <c r="D32" s="4" t="s">
        <v>60</v>
      </c>
      <c r="E32" s="3">
        <v>3</v>
      </c>
      <c r="F32" s="3"/>
      <c r="G32" s="3">
        <v>3</v>
      </c>
      <c r="H32" s="3"/>
      <c r="I32" s="3">
        <v>3</v>
      </c>
      <c r="J32" s="3"/>
      <c r="K32" s="3">
        <v>3</v>
      </c>
      <c r="L32" s="3"/>
      <c r="M32" s="3">
        <v>3</v>
      </c>
      <c r="N32" s="3"/>
      <c r="O32" s="3">
        <v>3</v>
      </c>
      <c r="P32" s="3"/>
      <c r="Q32" s="3">
        <v>3</v>
      </c>
      <c r="R32" s="3"/>
      <c r="S32" s="3">
        <v>3</v>
      </c>
      <c r="T32" s="3"/>
      <c r="U32" s="3">
        <v>3</v>
      </c>
      <c r="V32" s="3"/>
      <c r="W32" s="3">
        <v>3</v>
      </c>
      <c r="X32" s="3"/>
      <c r="Y32" s="3">
        <v>3</v>
      </c>
      <c r="Z32" s="3"/>
      <c r="AA32" s="3">
        <v>3</v>
      </c>
      <c r="AB32" s="3"/>
      <c r="AC32" s="3">
        <f>SUM(E32:AB32)</f>
        <v>36</v>
      </c>
      <c r="AD32" s="23">
        <v>3</v>
      </c>
      <c r="AE32" s="23">
        <v>3</v>
      </c>
      <c r="AF32" s="23">
        <v>3</v>
      </c>
      <c r="AG32" s="23">
        <v>3</v>
      </c>
      <c r="AH32" s="23">
        <v>3</v>
      </c>
      <c r="AI32" s="23"/>
      <c r="AJ32" s="23">
        <v>3</v>
      </c>
      <c r="AK32" s="23">
        <v>3</v>
      </c>
      <c r="AL32" s="24">
        <f t="shared" si="5"/>
        <v>21</v>
      </c>
      <c r="AM32" s="23">
        <v>3</v>
      </c>
      <c r="AN32" s="23">
        <v>3</v>
      </c>
      <c r="AO32" s="23">
        <v>3</v>
      </c>
      <c r="AP32" s="23">
        <v>3</v>
      </c>
      <c r="AQ32" s="23">
        <v>3</v>
      </c>
      <c r="AR32" s="23">
        <v>3</v>
      </c>
      <c r="AS32" s="23">
        <v>3</v>
      </c>
      <c r="AT32" s="23">
        <v>3</v>
      </c>
      <c r="AU32" s="23">
        <v>3</v>
      </c>
      <c r="AV32" s="25">
        <f t="shared" si="1"/>
        <v>27</v>
      </c>
      <c r="AW32" s="30">
        <v>3</v>
      </c>
      <c r="AX32" s="30">
        <v>3</v>
      </c>
      <c r="AY32" s="27">
        <f t="shared" si="4"/>
        <v>6</v>
      </c>
      <c r="AZ32" s="28">
        <f t="shared" si="3"/>
        <v>54</v>
      </c>
    </row>
    <row r="33" spans="3:52" ht="27.75" customHeight="1" x14ac:dyDescent="0.6">
      <c r="C33" s="156"/>
      <c r="D33" s="4" t="s">
        <v>61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23"/>
      <c r="AE33" s="23"/>
      <c r="AF33" s="23"/>
      <c r="AG33" s="23"/>
      <c r="AH33" s="23"/>
      <c r="AI33" s="23"/>
      <c r="AJ33" s="23"/>
      <c r="AK33" s="23"/>
      <c r="AL33" s="24">
        <f t="shared" si="5"/>
        <v>0</v>
      </c>
      <c r="AM33" s="23"/>
      <c r="AN33" s="23"/>
      <c r="AO33" s="23"/>
      <c r="AP33" s="23"/>
      <c r="AQ33" s="37"/>
      <c r="AR33" s="37"/>
      <c r="AS33" s="23">
        <v>1</v>
      </c>
      <c r="AT33" s="23">
        <v>1</v>
      </c>
      <c r="AU33" s="23">
        <v>1</v>
      </c>
      <c r="AV33" s="25">
        <f t="shared" si="1"/>
        <v>3</v>
      </c>
      <c r="AW33" s="30">
        <v>1</v>
      </c>
      <c r="AX33" s="30">
        <v>1</v>
      </c>
      <c r="AY33" s="27">
        <f t="shared" si="4"/>
        <v>2</v>
      </c>
      <c r="AZ33" s="28">
        <f t="shared" si="3"/>
        <v>5</v>
      </c>
    </row>
    <row r="34" spans="3:52" ht="27.75" customHeight="1" x14ac:dyDescent="0.6">
      <c r="C34" s="169" t="s">
        <v>62</v>
      </c>
      <c r="D34" s="170"/>
      <c r="E34" s="38">
        <f>SUM(E7:E33)</f>
        <v>21</v>
      </c>
      <c r="F34" s="38"/>
      <c r="G34" s="38">
        <f t="shared" ref="G34:AB34" si="6">SUM(G7:G33)</f>
        <v>21</v>
      </c>
      <c r="H34" s="38">
        <f t="shared" si="6"/>
        <v>4</v>
      </c>
      <c r="I34" s="38">
        <f t="shared" si="6"/>
        <v>21</v>
      </c>
      <c r="J34" s="38">
        <f t="shared" si="6"/>
        <v>4</v>
      </c>
      <c r="K34" s="38">
        <f t="shared" si="6"/>
        <v>23</v>
      </c>
      <c r="L34" s="38">
        <f t="shared" si="6"/>
        <v>2</v>
      </c>
      <c r="M34" s="38">
        <f t="shared" si="6"/>
        <v>25</v>
      </c>
      <c r="N34" s="38">
        <f t="shared" si="6"/>
        <v>8</v>
      </c>
      <c r="O34" s="38">
        <f t="shared" si="6"/>
        <v>25</v>
      </c>
      <c r="P34" s="38">
        <f t="shared" si="6"/>
        <v>8</v>
      </c>
      <c r="Q34" s="38">
        <f t="shared" si="6"/>
        <v>23</v>
      </c>
      <c r="R34" s="38">
        <f t="shared" si="6"/>
        <v>2</v>
      </c>
      <c r="S34" s="38">
        <f t="shared" si="6"/>
        <v>25</v>
      </c>
      <c r="T34" s="38">
        <f t="shared" si="6"/>
        <v>7</v>
      </c>
      <c r="U34" s="38">
        <f t="shared" si="6"/>
        <v>25</v>
      </c>
      <c r="V34" s="38">
        <f t="shared" si="6"/>
        <v>7</v>
      </c>
      <c r="W34" s="38">
        <f t="shared" si="6"/>
        <v>24</v>
      </c>
      <c r="X34" s="38">
        <f t="shared" si="6"/>
        <v>2</v>
      </c>
      <c r="Y34" s="38">
        <f t="shared" si="6"/>
        <v>26</v>
      </c>
      <c r="Z34" s="38">
        <f t="shared" si="6"/>
        <v>8</v>
      </c>
      <c r="AA34" s="38">
        <f t="shared" si="6"/>
        <v>26</v>
      </c>
      <c r="AB34" s="38">
        <f t="shared" si="6"/>
        <v>8</v>
      </c>
      <c r="AC34" s="38">
        <f>SUM(E34:AB34)</f>
        <v>345</v>
      </c>
      <c r="AD34" s="37">
        <f>SUM(AD7:AD33)</f>
        <v>21</v>
      </c>
      <c r="AE34" s="37">
        <f>SUM(AE7:AE33)</f>
        <v>21</v>
      </c>
      <c r="AF34" s="37">
        <f>SUM(AF7:AF33)</f>
        <v>25</v>
      </c>
      <c r="AG34" s="37">
        <f>SUM(AG7:AG33)</f>
        <v>25</v>
      </c>
      <c r="AH34" s="37">
        <f>SUM(AH7:AH33)</f>
        <v>25</v>
      </c>
      <c r="AI34" s="37"/>
      <c r="AJ34" s="37">
        <f>SUM(AJ7:AJ33)</f>
        <v>26</v>
      </c>
      <c r="AK34" s="37">
        <f>SUM(AK7:AK33)</f>
        <v>26</v>
      </c>
      <c r="AL34" s="24">
        <f t="shared" si="5"/>
        <v>169</v>
      </c>
      <c r="AM34" s="37">
        <f>SUM(AM7:AM33)</f>
        <v>30</v>
      </c>
      <c r="AN34" s="37">
        <f>SUM(AN7:AN33)</f>
        <v>30</v>
      </c>
      <c r="AO34" s="37">
        <f>SUM(AO7:AO33)</f>
        <v>32</v>
      </c>
      <c r="AP34" s="37">
        <f>SUM(AP7:AP33)</f>
        <v>32</v>
      </c>
      <c r="AQ34" s="39">
        <v>33</v>
      </c>
      <c r="AR34" s="39">
        <v>33</v>
      </c>
      <c r="AS34" s="37">
        <f>SUM(AS7:AS33)</f>
        <v>34</v>
      </c>
      <c r="AT34" s="37">
        <f>SUM(AT7:AT33)</f>
        <v>34</v>
      </c>
      <c r="AU34" s="37">
        <f>SUM(AU7:AU33)</f>
        <v>34</v>
      </c>
      <c r="AV34" s="25">
        <f t="shared" si="1"/>
        <v>292</v>
      </c>
      <c r="AW34" s="37">
        <f>SUM(AW7:AW33)</f>
        <v>32</v>
      </c>
      <c r="AX34" s="37">
        <f>SUM(AX7:AX33)</f>
        <v>29</v>
      </c>
      <c r="AY34" s="70">
        <f t="shared" si="4"/>
        <v>61</v>
      </c>
      <c r="AZ34" s="101">
        <f t="shared" si="3"/>
        <v>522</v>
      </c>
    </row>
    <row r="35" spans="3:52" ht="54.75" customHeight="1" x14ac:dyDescent="0.6">
      <c r="C35" s="171" t="s">
        <v>63</v>
      </c>
      <c r="D35" s="112"/>
      <c r="E35" s="40"/>
      <c r="F35" s="40"/>
      <c r="G35" s="40"/>
      <c r="H35" s="40"/>
      <c r="I35" s="40"/>
      <c r="J35" s="40"/>
      <c r="K35" s="40">
        <v>3</v>
      </c>
      <c r="L35" s="40"/>
      <c r="M35" s="40">
        <v>1</v>
      </c>
      <c r="N35" s="40"/>
      <c r="O35" s="40">
        <v>1</v>
      </c>
      <c r="P35" s="40"/>
      <c r="Q35" s="40">
        <v>3</v>
      </c>
      <c r="R35" s="40"/>
      <c r="S35" s="40">
        <v>1</v>
      </c>
      <c r="T35" s="40">
        <v>1</v>
      </c>
      <c r="U35" s="40">
        <v>1</v>
      </c>
      <c r="V35" s="40">
        <v>1</v>
      </c>
      <c r="W35" s="40">
        <v>2</v>
      </c>
      <c r="X35" s="40"/>
      <c r="Y35" s="40"/>
      <c r="Z35" s="40"/>
      <c r="AA35" s="40"/>
      <c r="AB35" s="40"/>
      <c r="AC35" s="40">
        <f>SUM(K35:AB35)</f>
        <v>14</v>
      </c>
      <c r="AD35" s="41">
        <v>0</v>
      </c>
      <c r="AE35" s="41">
        <v>0</v>
      </c>
      <c r="AF35" s="41">
        <v>1</v>
      </c>
      <c r="AG35" s="41">
        <v>1</v>
      </c>
      <c r="AH35" s="41">
        <v>1</v>
      </c>
      <c r="AI35" s="41"/>
      <c r="AJ35" s="41"/>
      <c r="AK35" s="41"/>
      <c r="AL35" s="35">
        <v>3</v>
      </c>
      <c r="AM35" s="41">
        <v>2</v>
      </c>
      <c r="AN35" s="41">
        <v>2</v>
      </c>
      <c r="AO35" s="41">
        <v>1</v>
      </c>
      <c r="AP35" s="41">
        <v>1</v>
      </c>
      <c r="AQ35" s="42">
        <v>2</v>
      </c>
      <c r="AR35" s="42">
        <v>2</v>
      </c>
      <c r="AS35" s="41">
        <v>2</v>
      </c>
      <c r="AT35" s="41">
        <v>2</v>
      </c>
      <c r="AU35" s="41">
        <v>2</v>
      </c>
      <c r="AV35" s="36">
        <f t="shared" si="1"/>
        <v>16</v>
      </c>
      <c r="AW35" s="41">
        <v>0</v>
      </c>
      <c r="AX35" s="41">
        <v>0</v>
      </c>
      <c r="AY35" s="27">
        <f t="shared" si="4"/>
        <v>0</v>
      </c>
      <c r="AZ35" s="28">
        <f t="shared" si="3"/>
        <v>19</v>
      </c>
    </row>
    <row r="36" spans="3:52" ht="27.75" customHeight="1" x14ac:dyDescent="0.6">
      <c r="C36" s="172" t="s">
        <v>64</v>
      </c>
      <c r="D36" s="17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>
        <v>1</v>
      </c>
      <c r="T36" s="43">
        <v>1</v>
      </c>
      <c r="U36" s="43">
        <v>1</v>
      </c>
      <c r="V36" s="43">
        <v>1</v>
      </c>
      <c r="W36" s="43"/>
      <c r="X36" s="43"/>
      <c r="Y36" s="43"/>
      <c r="Z36" s="43"/>
      <c r="AA36" s="43"/>
      <c r="AB36" s="43"/>
      <c r="AC36" s="43"/>
      <c r="AD36" s="44"/>
      <c r="AE36" s="44"/>
      <c r="AF36" s="44"/>
      <c r="AG36" s="44"/>
      <c r="AH36" s="44"/>
      <c r="AI36" s="44"/>
      <c r="AJ36" s="44"/>
      <c r="AK36" s="44"/>
      <c r="AL36" s="24">
        <f>SUM(AD36:AK36)</f>
        <v>0</v>
      </c>
      <c r="AM36" s="23"/>
      <c r="AN36" s="23"/>
      <c r="AO36" s="23"/>
      <c r="AP36" s="23"/>
      <c r="AQ36" s="23"/>
      <c r="AR36" s="23"/>
      <c r="AS36" s="23"/>
      <c r="AT36" s="23"/>
      <c r="AU36" s="23"/>
      <c r="AV36" s="25">
        <f t="shared" si="1"/>
        <v>0</v>
      </c>
      <c r="AW36" s="30"/>
      <c r="AX36" s="30"/>
      <c r="AY36" s="27"/>
      <c r="AZ36" s="28">
        <f t="shared" si="3"/>
        <v>0</v>
      </c>
    </row>
    <row r="37" spans="3:52" ht="27.75" customHeight="1" x14ac:dyDescent="0.6">
      <c r="C37" s="60" t="s">
        <v>96</v>
      </c>
      <c r="D37" s="60"/>
      <c r="E37" s="43"/>
      <c r="F37" s="43"/>
      <c r="G37" s="43"/>
      <c r="H37" s="43"/>
      <c r="I37" s="43"/>
      <c r="J37" s="43"/>
      <c r="K37" s="43"/>
      <c r="L37" s="43"/>
      <c r="M37" s="43">
        <v>1</v>
      </c>
      <c r="N37" s="43"/>
      <c r="O37" s="43">
        <v>1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4"/>
      <c r="AE37" s="44"/>
      <c r="AF37" s="44"/>
      <c r="AG37" s="44"/>
      <c r="AH37" s="44"/>
      <c r="AI37" s="44"/>
      <c r="AJ37" s="44"/>
      <c r="AK37" s="44"/>
      <c r="AL37" s="24">
        <f>SUM(AD37:AK37)</f>
        <v>0</v>
      </c>
      <c r="AM37" s="23">
        <v>1</v>
      </c>
      <c r="AN37" s="23">
        <v>1</v>
      </c>
      <c r="AO37" s="23"/>
      <c r="AP37" s="23"/>
      <c r="AQ37" s="23">
        <v>1</v>
      </c>
      <c r="AR37" s="23">
        <v>1</v>
      </c>
      <c r="AS37" s="23"/>
      <c r="AT37" s="23"/>
      <c r="AU37" s="23"/>
      <c r="AV37" s="25">
        <f t="shared" si="1"/>
        <v>4</v>
      </c>
      <c r="AW37" s="30"/>
      <c r="AX37" s="30"/>
      <c r="AY37" s="27"/>
      <c r="AZ37" s="28">
        <f t="shared" si="3"/>
        <v>4</v>
      </c>
    </row>
    <row r="38" spans="3:52" ht="27.75" customHeight="1" x14ac:dyDescent="0.6">
      <c r="C38" s="60" t="s">
        <v>97</v>
      </c>
      <c r="D38" s="60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4"/>
      <c r="AE38" s="44"/>
      <c r="AF38" s="44">
        <v>1</v>
      </c>
      <c r="AG38" s="44">
        <v>1</v>
      </c>
      <c r="AH38" s="44">
        <v>1</v>
      </c>
      <c r="AI38" s="44"/>
      <c r="AJ38" s="44"/>
      <c r="AK38" s="44"/>
      <c r="AL38" s="24">
        <f>SUM(AD38:AK38)</f>
        <v>3</v>
      </c>
      <c r="AM38" s="23">
        <v>1</v>
      </c>
      <c r="AN38" s="23">
        <v>1</v>
      </c>
      <c r="AO38" s="23">
        <v>1</v>
      </c>
      <c r="AP38" s="23">
        <v>1</v>
      </c>
      <c r="AQ38" s="23">
        <v>1</v>
      </c>
      <c r="AR38" s="23">
        <v>1</v>
      </c>
      <c r="AS38" s="23">
        <v>1</v>
      </c>
      <c r="AT38" s="23">
        <v>1</v>
      </c>
      <c r="AU38" s="23">
        <v>1</v>
      </c>
      <c r="AV38" s="25">
        <f t="shared" si="1"/>
        <v>9</v>
      </c>
      <c r="AW38" s="30"/>
      <c r="AX38" s="30"/>
      <c r="AY38" s="27"/>
      <c r="AZ38" s="28">
        <f t="shared" si="3"/>
        <v>12</v>
      </c>
    </row>
    <row r="39" spans="3:52" ht="27.75" customHeight="1" x14ac:dyDescent="0.6">
      <c r="C39" s="172" t="s">
        <v>42</v>
      </c>
      <c r="D39" s="173"/>
      <c r="E39" s="43"/>
      <c r="F39" s="43"/>
      <c r="G39" s="43"/>
      <c r="H39" s="43"/>
      <c r="I39" s="43"/>
      <c r="J39" s="43"/>
      <c r="K39" s="43">
        <v>1</v>
      </c>
      <c r="L39" s="43"/>
      <c r="M39" s="43"/>
      <c r="N39" s="43"/>
      <c r="O39" s="43"/>
      <c r="P39" s="43"/>
      <c r="Q39" s="43">
        <v>1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/>
      <c r="AE39" s="44"/>
      <c r="AF39" s="44"/>
      <c r="AG39" s="44"/>
      <c r="AH39" s="44"/>
      <c r="AI39" s="44"/>
      <c r="AJ39" s="44"/>
      <c r="AK39" s="44"/>
      <c r="AL39" s="24">
        <f>SUM(AD39:AK39)</f>
        <v>0</v>
      </c>
      <c r="AM39" s="23"/>
      <c r="AN39" s="23"/>
      <c r="AO39" s="23"/>
      <c r="AP39" s="23"/>
      <c r="AQ39" s="23"/>
      <c r="AR39" s="23"/>
      <c r="AS39" s="23"/>
      <c r="AT39" s="23"/>
      <c r="AU39" s="23">
        <v>1</v>
      </c>
      <c r="AV39" s="25">
        <f t="shared" si="1"/>
        <v>1</v>
      </c>
      <c r="AW39" s="30"/>
      <c r="AX39" s="30"/>
      <c r="AY39" s="27"/>
      <c r="AZ39" s="28">
        <f t="shared" si="3"/>
        <v>1</v>
      </c>
    </row>
    <row r="40" spans="3:52" ht="27.75" customHeight="1" x14ac:dyDescent="0.6">
      <c r="C40" s="172" t="s">
        <v>46</v>
      </c>
      <c r="D40" s="17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/>
      <c r="AE40" s="44"/>
      <c r="AF40" s="44"/>
      <c r="AG40" s="44"/>
      <c r="AH40" s="44"/>
      <c r="AI40" s="44"/>
      <c r="AJ40" s="44"/>
      <c r="AK40" s="44"/>
      <c r="AL40" s="24">
        <f>SUM(AD40:AK40)</f>
        <v>0</v>
      </c>
      <c r="AM40" s="23"/>
      <c r="AN40" s="23"/>
      <c r="AO40" s="23"/>
      <c r="AP40" s="23"/>
      <c r="AQ40" s="23"/>
      <c r="AR40" s="23"/>
      <c r="AS40" s="23">
        <v>1</v>
      </c>
      <c r="AT40" s="23">
        <v>1</v>
      </c>
      <c r="AU40" s="23"/>
      <c r="AV40" s="25">
        <f t="shared" si="1"/>
        <v>2</v>
      </c>
      <c r="AW40" s="30"/>
      <c r="AX40" s="30"/>
      <c r="AY40" s="27"/>
      <c r="AZ40" s="28">
        <f t="shared" si="3"/>
        <v>2</v>
      </c>
    </row>
    <row r="41" spans="3:52" ht="27.75" customHeight="1" x14ac:dyDescent="0.6">
      <c r="C41" s="45" t="s">
        <v>34</v>
      </c>
      <c r="D41" s="46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4"/>
      <c r="AE41" s="44"/>
      <c r="AF41" s="44"/>
      <c r="AG41" s="44"/>
      <c r="AH41" s="44"/>
      <c r="AI41" s="44"/>
      <c r="AJ41" s="44"/>
      <c r="AK41" s="44"/>
      <c r="AL41" s="24"/>
      <c r="AM41" s="23"/>
      <c r="AN41" s="23"/>
      <c r="AO41" s="23"/>
      <c r="AP41" s="23"/>
      <c r="AQ41" s="23"/>
      <c r="AR41" s="23"/>
      <c r="AS41" s="23"/>
      <c r="AT41" s="23"/>
      <c r="AU41" s="23"/>
      <c r="AV41" s="25">
        <f t="shared" si="1"/>
        <v>0</v>
      </c>
      <c r="AW41" s="30"/>
      <c r="AX41" s="30"/>
      <c r="AY41" s="27"/>
      <c r="AZ41" s="28">
        <f t="shared" si="3"/>
        <v>0</v>
      </c>
    </row>
    <row r="42" spans="3:52" ht="27.75" customHeight="1" x14ac:dyDescent="0.6">
      <c r="C42" s="138" t="s">
        <v>98</v>
      </c>
      <c r="D42" s="139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6"/>
      <c r="AE42" s="66"/>
      <c r="AF42" s="66"/>
      <c r="AG42" s="66"/>
      <c r="AH42" s="66"/>
      <c r="AI42" s="66"/>
      <c r="AJ42" s="66"/>
      <c r="AK42" s="66"/>
      <c r="AL42" s="67"/>
      <c r="AM42" s="68"/>
      <c r="AN42" s="68"/>
      <c r="AO42" s="68"/>
      <c r="AP42" s="68"/>
      <c r="AQ42" s="68"/>
      <c r="AR42" s="68"/>
      <c r="AS42" s="68"/>
      <c r="AT42" s="68"/>
      <c r="AU42" s="68"/>
      <c r="AV42" s="67"/>
      <c r="AW42" s="67">
        <f>AW43+AW44+AW45+AW46+AW47+AW48+AW49+AW50</f>
        <v>5</v>
      </c>
      <c r="AX42" s="67">
        <f>AX43+AX44+AX45+AX46+AX47+AX48+AX49+AX50</f>
        <v>8</v>
      </c>
      <c r="AY42" s="67">
        <f>AW42+AX42</f>
        <v>13</v>
      </c>
      <c r="AZ42" s="69">
        <f t="shared" si="3"/>
        <v>13</v>
      </c>
    </row>
    <row r="43" spans="3:52" ht="27.75" customHeight="1" x14ac:dyDescent="0.6">
      <c r="C43" s="174" t="s">
        <v>99</v>
      </c>
      <c r="D43" s="175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8"/>
      <c r="AE43" s="48"/>
      <c r="AF43" s="48"/>
      <c r="AG43" s="48"/>
      <c r="AH43" s="48"/>
      <c r="AI43" s="48"/>
      <c r="AJ43" s="48"/>
      <c r="AK43" s="48"/>
      <c r="AL43" s="24"/>
      <c r="AM43" s="49"/>
      <c r="AN43" s="49"/>
      <c r="AO43" s="49"/>
      <c r="AP43" s="49"/>
      <c r="AQ43" s="23"/>
      <c r="AR43" s="23"/>
      <c r="AS43" s="23"/>
      <c r="AT43" s="23"/>
      <c r="AU43" s="23"/>
      <c r="AV43" s="25"/>
      <c r="AW43" s="30">
        <v>1</v>
      </c>
      <c r="AX43" s="30">
        <v>1</v>
      </c>
      <c r="AY43" s="27">
        <f>SUM(AW43:AX43)</f>
        <v>2</v>
      </c>
      <c r="AZ43" s="28">
        <f>AL43+AV43+AY43</f>
        <v>2</v>
      </c>
    </row>
    <row r="44" spans="3:52" ht="27.75" customHeight="1" x14ac:dyDescent="0.6">
      <c r="C44" s="140" t="s">
        <v>100</v>
      </c>
      <c r="D44" s="1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4"/>
      <c r="AE44" s="44"/>
      <c r="AF44" s="44"/>
      <c r="AG44" s="44"/>
      <c r="AH44" s="44"/>
      <c r="AI44" s="44"/>
      <c r="AJ44" s="44"/>
      <c r="AK44" s="44"/>
      <c r="AL44" s="24"/>
      <c r="AM44" s="23"/>
      <c r="AN44" s="23"/>
      <c r="AO44" s="23"/>
      <c r="AP44" s="23"/>
      <c r="AQ44" s="23"/>
      <c r="AR44" s="23"/>
      <c r="AS44" s="23"/>
      <c r="AT44" s="23"/>
      <c r="AU44" s="23"/>
      <c r="AV44" s="25"/>
      <c r="AW44" s="30">
        <v>1</v>
      </c>
      <c r="AX44" s="30">
        <v>1</v>
      </c>
      <c r="AY44" s="27">
        <f t="shared" ref="AY44:AY50" si="7">SUM(AW44:AX44)</f>
        <v>2</v>
      </c>
      <c r="AZ44" s="28">
        <f t="shared" ref="AZ44:AZ50" si="8">AL44+AV44+AY44</f>
        <v>2</v>
      </c>
    </row>
    <row r="45" spans="3:52" ht="27.75" customHeight="1" x14ac:dyDescent="0.6">
      <c r="C45" s="140" t="s">
        <v>101</v>
      </c>
      <c r="D45" s="1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4"/>
      <c r="AE45" s="44"/>
      <c r="AF45" s="44"/>
      <c r="AG45" s="44"/>
      <c r="AH45" s="44"/>
      <c r="AI45" s="44"/>
      <c r="AJ45" s="44"/>
      <c r="AK45" s="44"/>
      <c r="AL45" s="24"/>
      <c r="AM45" s="23"/>
      <c r="AN45" s="23"/>
      <c r="AO45" s="23"/>
      <c r="AP45" s="23"/>
      <c r="AQ45" s="23"/>
      <c r="AR45" s="23"/>
      <c r="AS45" s="23"/>
      <c r="AT45" s="23"/>
      <c r="AU45" s="23"/>
      <c r="AV45" s="25"/>
      <c r="AW45" s="30">
        <v>1</v>
      </c>
      <c r="AX45" s="30">
        <v>1</v>
      </c>
      <c r="AY45" s="27">
        <f t="shared" si="7"/>
        <v>2</v>
      </c>
      <c r="AZ45" s="28">
        <f t="shared" si="8"/>
        <v>2</v>
      </c>
    </row>
    <row r="46" spans="3:52" ht="27.75" customHeight="1" x14ac:dyDescent="0.6">
      <c r="C46" s="140" t="s">
        <v>102</v>
      </c>
      <c r="D46" s="141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4"/>
      <c r="AE46" s="44"/>
      <c r="AF46" s="44"/>
      <c r="AG46" s="44"/>
      <c r="AH46" s="44"/>
      <c r="AI46" s="44"/>
      <c r="AJ46" s="44"/>
      <c r="AK46" s="44"/>
      <c r="AL46" s="24"/>
      <c r="AM46" s="23"/>
      <c r="AN46" s="23"/>
      <c r="AO46" s="23"/>
      <c r="AP46" s="23"/>
      <c r="AQ46" s="23"/>
      <c r="AR46" s="23"/>
      <c r="AS46" s="23"/>
      <c r="AT46" s="23"/>
      <c r="AU46" s="23"/>
      <c r="AV46" s="25"/>
      <c r="AW46" s="30">
        <v>1</v>
      </c>
      <c r="AX46" s="30">
        <v>1</v>
      </c>
      <c r="AY46" s="27">
        <f t="shared" si="7"/>
        <v>2</v>
      </c>
      <c r="AZ46" s="28">
        <f t="shared" si="8"/>
        <v>2</v>
      </c>
    </row>
    <row r="47" spans="3:52" ht="27.75" customHeight="1" x14ac:dyDescent="0.6">
      <c r="C47" s="140" t="s">
        <v>103</v>
      </c>
      <c r="D47" s="14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4"/>
      <c r="AE47" s="44"/>
      <c r="AF47" s="44"/>
      <c r="AG47" s="44"/>
      <c r="AH47" s="44"/>
      <c r="AI47" s="44"/>
      <c r="AJ47" s="44"/>
      <c r="AK47" s="44"/>
      <c r="AL47" s="24"/>
      <c r="AM47" s="23"/>
      <c r="AN47" s="23"/>
      <c r="AO47" s="23"/>
      <c r="AP47" s="23"/>
      <c r="AQ47" s="23"/>
      <c r="AR47" s="23"/>
      <c r="AS47" s="23"/>
      <c r="AT47" s="23"/>
      <c r="AU47" s="23"/>
      <c r="AV47" s="25"/>
      <c r="AW47" s="30">
        <v>1</v>
      </c>
      <c r="AX47" s="30">
        <v>1</v>
      </c>
      <c r="AY47" s="27">
        <f t="shared" si="7"/>
        <v>2</v>
      </c>
      <c r="AZ47" s="28">
        <f t="shared" si="8"/>
        <v>2</v>
      </c>
    </row>
    <row r="48" spans="3:52" ht="27.75" customHeight="1" x14ac:dyDescent="0.6">
      <c r="C48" s="142" t="s">
        <v>104</v>
      </c>
      <c r="D48" s="141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4"/>
      <c r="AE48" s="44"/>
      <c r="AF48" s="44"/>
      <c r="AG48" s="44"/>
      <c r="AH48" s="44"/>
      <c r="AI48" s="44"/>
      <c r="AJ48" s="44"/>
      <c r="AK48" s="44"/>
      <c r="AL48" s="24"/>
      <c r="AM48" s="23"/>
      <c r="AN48" s="23"/>
      <c r="AO48" s="23"/>
      <c r="AP48" s="23"/>
      <c r="AQ48" s="23"/>
      <c r="AR48" s="23"/>
      <c r="AS48" s="23"/>
      <c r="AT48" s="23"/>
      <c r="AU48" s="23"/>
      <c r="AV48" s="25"/>
      <c r="AW48" s="30"/>
      <c r="AX48" s="30">
        <v>1</v>
      </c>
      <c r="AY48" s="27">
        <f t="shared" si="7"/>
        <v>1</v>
      </c>
      <c r="AZ48" s="28">
        <f t="shared" si="8"/>
        <v>1</v>
      </c>
    </row>
    <row r="49" spans="3:52" ht="27.75" customHeight="1" x14ac:dyDescent="0.6">
      <c r="C49" s="142" t="s">
        <v>105</v>
      </c>
      <c r="D49" s="14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4"/>
      <c r="AE49" s="44"/>
      <c r="AF49" s="44"/>
      <c r="AG49" s="44"/>
      <c r="AH49" s="44"/>
      <c r="AI49" s="44"/>
      <c r="AJ49" s="44"/>
      <c r="AK49" s="44"/>
      <c r="AL49" s="24"/>
      <c r="AM49" s="23"/>
      <c r="AN49" s="23"/>
      <c r="AO49" s="23"/>
      <c r="AP49" s="23"/>
      <c r="AQ49" s="23"/>
      <c r="AR49" s="23"/>
      <c r="AS49" s="23"/>
      <c r="AT49" s="23"/>
      <c r="AU49" s="23"/>
      <c r="AV49" s="25"/>
      <c r="AW49" s="30"/>
      <c r="AX49" s="30">
        <v>1</v>
      </c>
      <c r="AY49" s="27">
        <f t="shared" si="7"/>
        <v>1</v>
      </c>
      <c r="AZ49" s="28">
        <f t="shared" si="8"/>
        <v>1</v>
      </c>
    </row>
    <row r="50" spans="3:52" ht="27.75" customHeight="1" x14ac:dyDescent="0.6">
      <c r="C50" s="142" t="s">
        <v>106</v>
      </c>
      <c r="D50" s="141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4"/>
      <c r="AE50" s="44"/>
      <c r="AF50" s="44"/>
      <c r="AG50" s="44"/>
      <c r="AH50" s="44"/>
      <c r="AI50" s="44"/>
      <c r="AJ50" s="44"/>
      <c r="AK50" s="44"/>
      <c r="AL50" s="24"/>
      <c r="AM50" s="23"/>
      <c r="AN50" s="23"/>
      <c r="AO50" s="23"/>
      <c r="AP50" s="23"/>
      <c r="AQ50" s="23"/>
      <c r="AR50" s="23"/>
      <c r="AS50" s="23"/>
      <c r="AT50" s="23"/>
      <c r="AU50" s="23"/>
      <c r="AV50" s="25"/>
      <c r="AW50" s="30"/>
      <c r="AX50" s="30">
        <v>1</v>
      </c>
      <c r="AY50" s="97">
        <f t="shared" si="7"/>
        <v>1</v>
      </c>
      <c r="AZ50" s="28">
        <f t="shared" si="8"/>
        <v>1</v>
      </c>
    </row>
    <row r="51" spans="3:52" ht="27.75" customHeight="1" x14ac:dyDescent="0.6">
      <c r="C51" s="134" t="s">
        <v>65</v>
      </c>
      <c r="D51" s="135"/>
      <c r="E51" s="72">
        <v>21</v>
      </c>
      <c r="F51" s="72"/>
      <c r="G51" s="72">
        <v>21</v>
      </c>
      <c r="H51" s="72">
        <v>4</v>
      </c>
      <c r="I51" s="72">
        <v>21</v>
      </c>
      <c r="J51" s="72">
        <v>4</v>
      </c>
      <c r="K51" s="72">
        <v>26</v>
      </c>
      <c r="L51" s="72">
        <v>2</v>
      </c>
      <c r="M51" s="72">
        <v>26</v>
      </c>
      <c r="N51" s="72">
        <v>8</v>
      </c>
      <c r="O51" s="72">
        <v>26</v>
      </c>
      <c r="P51" s="72">
        <v>8</v>
      </c>
      <c r="Q51" s="72">
        <v>26</v>
      </c>
      <c r="R51" s="72">
        <v>2</v>
      </c>
      <c r="S51" s="72">
        <v>26</v>
      </c>
      <c r="T51" s="72">
        <v>8</v>
      </c>
      <c r="U51" s="72">
        <v>26</v>
      </c>
      <c r="V51" s="72">
        <v>8</v>
      </c>
      <c r="W51" s="72">
        <v>26</v>
      </c>
      <c r="X51" s="72">
        <v>2</v>
      </c>
      <c r="Y51" s="72">
        <v>26</v>
      </c>
      <c r="Z51" s="72">
        <v>8</v>
      </c>
      <c r="AA51" s="72">
        <v>26</v>
      </c>
      <c r="AB51" s="72">
        <v>8</v>
      </c>
      <c r="AC51" s="72">
        <f>SUM(E51:AB51)</f>
        <v>359</v>
      </c>
      <c r="AD51" s="73">
        <v>21</v>
      </c>
      <c r="AE51" s="73">
        <v>21</v>
      </c>
      <c r="AF51" s="73">
        <v>26</v>
      </c>
      <c r="AG51" s="73">
        <v>26</v>
      </c>
      <c r="AH51" s="73">
        <v>26</v>
      </c>
      <c r="AI51" s="73">
        <v>2</v>
      </c>
      <c r="AJ51" s="74">
        <v>26</v>
      </c>
      <c r="AK51" s="74">
        <v>26</v>
      </c>
      <c r="AL51" s="75">
        <f>AL34+AL35+AI51</f>
        <v>174</v>
      </c>
      <c r="AM51" s="76">
        <v>32</v>
      </c>
      <c r="AN51" s="76">
        <v>32</v>
      </c>
      <c r="AO51" s="76">
        <v>33</v>
      </c>
      <c r="AP51" s="76">
        <v>33</v>
      </c>
      <c r="AQ51" s="76">
        <v>35</v>
      </c>
      <c r="AR51" s="76">
        <v>35</v>
      </c>
      <c r="AS51" s="76">
        <v>36</v>
      </c>
      <c r="AT51" s="76">
        <v>36</v>
      </c>
      <c r="AU51" s="76">
        <v>36</v>
      </c>
      <c r="AV51" s="77">
        <f>SUM(AM51:AU51)</f>
        <v>308</v>
      </c>
      <c r="AW51" s="78">
        <f>AW34+AW42</f>
        <v>37</v>
      </c>
      <c r="AX51" s="78">
        <f t="shared" ref="AX51:AY51" si="9">AX34+AX42</f>
        <v>37</v>
      </c>
      <c r="AY51" s="98">
        <f t="shared" si="9"/>
        <v>74</v>
      </c>
      <c r="AZ51" s="99">
        <f t="shared" si="3"/>
        <v>556</v>
      </c>
    </row>
    <row r="52" spans="3:52" ht="27.75" customHeight="1" x14ac:dyDescent="0.6">
      <c r="C52" s="143" t="s">
        <v>117</v>
      </c>
      <c r="D52" s="14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6"/>
      <c r="AE52" s="86"/>
      <c r="AF52" s="86"/>
      <c r="AG52" s="86"/>
      <c r="AH52" s="86"/>
      <c r="AI52" s="86"/>
      <c r="AJ52" s="87"/>
      <c r="AK52" s="87"/>
      <c r="AL52" s="88"/>
      <c r="AM52" s="89"/>
      <c r="AN52" s="89"/>
      <c r="AO52" s="89"/>
      <c r="AP52" s="89"/>
      <c r="AQ52" s="89"/>
      <c r="AR52" s="89"/>
      <c r="AS52" s="89"/>
      <c r="AT52" s="89">
        <v>13</v>
      </c>
      <c r="AU52" s="89"/>
      <c r="AV52" s="90">
        <v>13</v>
      </c>
      <c r="AW52" s="91"/>
      <c r="AX52" s="91">
        <v>14</v>
      </c>
      <c r="AY52" s="91">
        <v>14</v>
      </c>
      <c r="AZ52" s="100">
        <v>27</v>
      </c>
    </row>
    <row r="53" spans="3:52" ht="26" x14ac:dyDescent="0.6">
      <c r="C53" s="158" t="s">
        <v>66</v>
      </c>
      <c r="D53" s="158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4"/>
      <c r="AW53" s="95"/>
      <c r="AX53" s="95"/>
      <c r="AY53" s="96"/>
      <c r="AZ53" s="92">
        <f t="shared" si="3"/>
        <v>0</v>
      </c>
    </row>
    <row r="54" spans="3:52" ht="27.75" customHeight="1" x14ac:dyDescent="0.6">
      <c r="C54" s="136" t="s">
        <v>67</v>
      </c>
      <c r="D54" s="137"/>
      <c r="E54" s="79">
        <v>1</v>
      </c>
      <c r="F54" s="79"/>
      <c r="G54" s="79">
        <v>1</v>
      </c>
      <c r="H54" s="79"/>
      <c r="I54" s="79">
        <v>1</v>
      </c>
      <c r="J54" s="79"/>
      <c r="K54" s="79">
        <v>1</v>
      </c>
      <c r="L54" s="79"/>
      <c r="M54" s="79">
        <v>1</v>
      </c>
      <c r="N54" s="79"/>
      <c r="O54" s="79">
        <v>1</v>
      </c>
      <c r="P54" s="79"/>
      <c r="Q54" s="79">
        <v>1</v>
      </c>
      <c r="R54" s="79"/>
      <c r="S54" s="79">
        <v>1</v>
      </c>
      <c r="T54" s="79"/>
      <c r="U54" s="79">
        <v>1</v>
      </c>
      <c r="V54" s="79"/>
      <c r="W54" s="79">
        <v>1</v>
      </c>
      <c r="X54" s="79"/>
      <c r="Y54" s="79">
        <v>1</v>
      </c>
      <c r="Z54" s="79"/>
      <c r="AA54" s="79">
        <v>1</v>
      </c>
      <c r="AB54" s="79"/>
      <c r="AC54" s="79">
        <f>SUM(E54:AB54)</f>
        <v>12</v>
      </c>
      <c r="AD54" s="80">
        <v>1</v>
      </c>
      <c r="AE54" s="80">
        <v>1</v>
      </c>
      <c r="AF54" s="80">
        <v>1</v>
      </c>
      <c r="AG54" s="80">
        <v>1</v>
      </c>
      <c r="AH54" s="80">
        <v>1</v>
      </c>
      <c r="AI54" s="80"/>
      <c r="AJ54" s="80">
        <v>1</v>
      </c>
      <c r="AK54" s="80">
        <v>1</v>
      </c>
      <c r="AL54" s="81">
        <f>SUM(AD54:AK54)</f>
        <v>7</v>
      </c>
      <c r="AM54" s="82">
        <v>1</v>
      </c>
      <c r="AN54" s="82">
        <v>1</v>
      </c>
      <c r="AO54" s="82">
        <v>1</v>
      </c>
      <c r="AP54" s="82">
        <v>1</v>
      </c>
      <c r="AQ54" s="82">
        <v>1</v>
      </c>
      <c r="AR54" s="82">
        <v>1</v>
      </c>
      <c r="AS54" s="82">
        <v>1</v>
      </c>
      <c r="AT54" s="82">
        <v>1</v>
      </c>
      <c r="AU54" s="82">
        <v>1</v>
      </c>
      <c r="AV54" s="83">
        <f>SUM(AM54:AU54)</f>
        <v>9</v>
      </c>
      <c r="AW54" s="82">
        <v>1</v>
      </c>
      <c r="AX54" s="82">
        <v>1</v>
      </c>
      <c r="AY54" s="80">
        <f>SUM(AW54:AX54)</f>
        <v>2</v>
      </c>
      <c r="AZ54" s="84">
        <f t="shared" si="3"/>
        <v>18</v>
      </c>
    </row>
    <row r="55" spans="3:52" ht="27.75" customHeight="1" x14ac:dyDescent="0.6">
      <c r="C55" s="165" t="s">
        <v>107</v>
      </c>
      <c r="D55" s="16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31">
        <v>1</v>
      </c>
      <c r="AE55" s="31">
        <v>1</v>
      </c>
      <c r="AF55" s="31">
        <v>1</v>
      </c>
      <c r="AG55" s="31">
        <v>1</v>
      </c>
      <c r="AH55" s="31">
        <v>1</v>
      </c>
      <c r="AI55" s="31"/>
      <c r="AJ55" s="31">
        <v>1</v>
      </c>
      <c r="AK55" s="31">
        <v>1</v>
      </c>
      <c r="AL55" s="17">
        <f>SUM(AD55:AK55)</f>
        <v>7</v>
      </c>
      <c r="AM55" s="23">
        <v>1</v>
      </c>
      <c r="AN55" s="23">
        <v>1</v>
      </c>
      <c r="AO55" s="23">
        <v>1</v>
      </c>
      <c r="AP55" s="23">
        <v>1</v>
      </c>
      <c r="AQ55" s="23">
        <v>1</v>
      </c>
      <c r="AR55" s="23">
        <v>1</v>
      </c>
      <c r="AS55" s="23">
        <v>1</v>
      </c>
      <c r="AT55" s="23">
        <v>1</v>
      </c>
      <c r="AU55" s="23">
        <v>1</v>
      </c>
      <c r="AV55" s="16">
        <f>SUM(AM55:AU55)</f>
        <v>9</v>
      </c>
      <c r="AW55" s="23">
        <v>1</v>
      </c>
      <c r="AX55" s="23">
        <v>1</v>
      </c>
      <c r="AY55" s="80">
        <f t="shared" ref="AY55:AY94" si="10">SUM(AW55:AX55)</f>
        <v>2</v>
      </c>
      <c r="AZ55" s="28">
        <f t="shared" si="3"/>
        <v>18</v>
      </c>
    </row>
    <row r="56" spans="3:52" ht="27.75" customHeight="1" x14ac:dyDescent="0.6">
      <c r="C56" s="130" t="s">
        <v>68</v>
      </c>
      <c r="D56" s="131"/>
      <c r="E56" s="15">
        <v>1</v>
      </c>
      <c r="F56" s="15"/>
      <c r="G56" s="15">
        <v>1</v>
      </c>
      <c r="H56" s="15"/>
      <c r="I56" s="15">
        <v>1</v>
      </c>
      <c r="J56" s="15"/>
      <c r="K56" s="15">
        <v>1</v>
      </c>
      <c r="L56" s="15"/>
      <c r="M56" s="15">
        <v>1</v>
      </c>
      <c r="N56" s="15"/>
      <c r="O56" s="15">
        <v>1</v>
      </c>
      <c r="P56" s="15"/>
      <c r="Q56" s="15">
        <v>1</v>
      </c>
      <c r="R56" s="15"/>
      <c r="S56" s="15">
        <v>1</v>
      </c>
      <c r="T56" s="15"/>
      <c r="U56" s="15">
        <v>1</v>
      </c>
      <c r="V56" s="15"/>
      <c r="W56" s="15">
        <v>1</v>
      </c>
      <c r="X56" s="15"/>
      <c r="Y56" s="15">
        <v>1</v>
      </c>
      <c r="Z56" s="15"/>
      <c r="AA56" s="15">
        <v>1</v>
      </c>
      <c r="AB56" s="15"/>
      <c r="AC56" s="15">
        <f>SUM(E56:AB56)</f>
        <v>12</v>
      </c>
      <c r="AD56" s="53">
        <v>2</v>
      </c>
      <c r="AE56" s="53">
        <v>2</v>
      </c>
      <c r="AF56" s="53">
        <v>2</v>
      </c>
      <c r="AG56" s="53">
        <v>2</v>
      </c>
      <c r="AH56" s="53">
        <v>2</v>
      </c>
      <c r="AI56" s="53"/>
      <c r="AJ56" s="53">
        <v>2</v>
      </c>
      <c r="AK56" s="53">
        <v>2</v>
      </c>
      <c r="AL56" s="17">
        <f>SUM(AD56:AK56)</f>
        <v>14</v>
      </c>
      <c r="AM56" s="54">
        <v>2</v>
      </c>
      <c r="AN56" s="54">
        <v>2</v>
      </c>
      <c r="AO56" s="54">
        <v>2</v>
      </c>
      <c r="AP56" s="54">
        <v>2</v>
      </c>
      <c r="AQ56" s="54">
        <v>2</v>
      </c>
      <c r="AR56" s="54">
        <v>2</v>
      </c>
      <c r="AS56" s="54">
        <v>2</v>
      </c>
      <c r="AT56" s="54">
        <v>2</v>
      </c>
      <c r="AU56" s="54">
        <v>2</v>
      </c>
      <c r="AV56" s="16">
        <f>SUM(AM56:AU56)</f>
        <v>18</v>
      </c>
      <c r="AW56" s="53">
        <v>2</v>
      </c>
      <c r="AX56" s="53">
        <v>2</v>
      </c>
      <c r="AY56" s="80">
        <f t="shared" si="10"/>
        <v>4</v>
      </c>
      <c r="AZ56" s="28">
        <f t="shared" si="3"/>
        <v>36</v>
      </c>
    </row>
    <row r="57" spans="3:52" ht="27.75" customHeight="1" x14ac:dyDescent="0.6">
      <c r="C57" s="132" t="s">
        <v>69</v>
      </c>
      <c r="D57" s="13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3">
        <v>1</v>
      </c>
      <c r="AE57" s="23">
        <v>1</v>
      </c>
      <c r="AF57" s="23">
        <v>1</v>
      </c>
      <c r="AG57" s="23">
        <v>1</v>
      </c>
      <c r="AH57" s="23">
        <v>1</v>
      </c>
      <c r="AI57" s="23"/>
      <c r="AJ57" s="23">
        <v>1</v>
      </c>
      <c r="AK57" s="23">
        <v>1</v>
      </c>
      <c r="AL57" s="17">
        <f>SUM(AD57:AK57)</f>
        <v>7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16">
        <f>SUM(AM57:AU57)</f>
        <v>0</v>
      </c>
      <c r="AW57" s="23"/>
      <c r="AX57" s="23"/>
      <c r="AY57" s="80">
        <f t="shared" si="10"/>
        <v>0</v>
      </c>
      <c r="AZ57" s="28">
        <f t="shared" si="3"/>
        <v>7</v>
      </c>
    </row>
    <row r="58" spans="3:52" ht="27.75" customHeight="1" x14ac:dyDescent="0.6">
      <c r="C58" s="132" t="s">
        <v>70</v>
      </c>
      <c r="D58" s="13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3">
        <v>1</v>
      </c>
      <c r="AE58" s="23">
        <v>1</v>
      </c>
      <c r="AF58" s="23">
        <v>1</v>
      </c>
      <c r="AG58" s="23">
        <v>1</v>
      </c>
      <c r="AH58" s="23"/>
      <c r="AI58" s="23"/>
      <c r="AJ58" s="23"/>
      <c r="AK58" s="23"/>
      <c r="AL58" s="17"/>
      <c r="AM58" s="56"/>
      <c r="AN58" s="56"/>
      <c r="AO58" s="56"/>
      <c r="AP58" s="56"/>
      <c r="AQ58" s="56"/>
      <c r="AR58" s="56"/>
      <c r="AS58" s="56"/>
      <c r="AT58" s="56"/>
      <c r="AU58" s="56"/>
      <c r="AV58" s="16"/>
      <c r="AW58" s="23"/>
      <c r="AX58" s="23"/>
      <c r="AY58" s="80">
        <f t="shared" si="10"/>
        <v>0</v>
      </c>
      <c r="AZ58" s="28">
        <f t="shared" si="3"/>
        <v>0</v>
      </c>
    </row>
    <row r="59" spans="3:52" ht="27.75" customHeight="1" x14ac:dyDescent="0.6">
      <c r="C59" s="132" t="s">
        <v>71</v>
      </c>
      <c r="D59" s="13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23"/>
      <c r="AE59" s="23"/>
      <c r="AF59" s="23"/>
      <c r="AG59" s="23"/>
      <c r="AH59" s="23">
        <v>1</v>
      </c>
      <c r="AI59" s="23"/>
      <c r="AJ59" s="23">
        <v>1</v>
      </c>
      <c r="AK59" s="23">
        <v>1</v>
      </c>
      <c r="AL59" s="17">
        <f t="shared" ref="AL59:AL85" si="11">SUM(AD59:AK59)</f>
        <v>3</v>
      </c>
      <c r="AM59" s="56">
        <v>1</v>
      </c>
      <c r="AN59" s="56">
        <v>1</v>
      </c>
      <c r="AO59" s="56">
        <v>1</v>
      </c>
      <c r="AP59" s="56">
        <v>1</v>
      </c>
      <c r="AQ59" s="56">
        <v>1</v>
      </c>
      <c r="AR59" s="56">
        <v>1</v>
      </c>
      <c r="AS59" s="56">
        <v>1</v>
      </c>
      <c r="AT59" s="56">
        <v>1</v>
      </c>
      <c r="AU59" s="56">
        <v>1</v>
      </c>
      <c r="AV59" s="16">
        <f>SUM(AM59:AU59)</f>
        <v>9</v>
      </c>
      <c r="AW59" s="23">
        <v>1</v>
      </c>
      <c r="AX59" s="23">
        <v>1</v>
      </c>
      <c r="AY59" s="80">
        <f t="shared" si="10"/>
        <v>2</v>
      </c>
      <c r="AZ59" s="28">
        <f t="shared" si="3"/>
        <v>14</v>
      </c>
    </row>
    <row r="60" spans="3:52" ht="27.75" customHeight="1" x14ac:dyDescent="0.6">
      <c r="C60" s="159" t="s">
        <v>118</v>
      </c>
      <c r="D60" s="160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23"/>
      <c r="AE60" s="23"/>
      <c r="AF60" s="23"/>
      <c r="AG60" s="23"/>
      <c r="AH60" s="23"/>
      <c r="AI60" s="23"/>
      <c r="AJ60" s="23"/>
      <c r="AK60" s="23"/>
      <c r="AL60" s="17"/>
      <c r="AM60" s="56"/>
      <c r="AN60" s="56"/>
      <c r="AO60" s="56"/>
      <c r="AP60" s="56"/>
      <c r="AQ60" s="56"/>
      <c r="AR60" s="56"/>
      <c r="AS60" s="56"/>
      <c r="AT60" s="56"/>
      <c r="AU60" s="56"/>
      <c r="AV60" s="16"/>
      <c r="AW60" s="23">
        <v>1</v>
      </c>
      <c r="AX60" s="23">
        <v>1</v>
      </c>
      <c r="AY60" s="80">
        <f t="shared" ref="AY60" si="12">SUM(AW60:AX60)</f>
        <v>2</v>
      </c>
      <c r="AZ60" s="28">
        <f t="shared" ref="AZ60" si="13">AL60+AV60+AY60</f>
        <v>2</v>
      </c>
    </row>
    <row r="61" spans="3:52" ht="27.75" customHeight="1" x14ac:dyDescent="0.6">
      <c r="C61" s="132" t="s">
        <v>81</v>
      </c>
      <c r="D61" s="13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23"/>
      <c r="AE61" s="23"/>
      <c r="AF61" s="23"/>
      <c r="AG61" s="23"/>
      <c r="AH61" s="23"/>
      <c r="AI61" s="23"/>
      <c r="AJ61" s="23"/>
      <c r="AK61" s="23"/>
      <c r="AL61" s="17">
        <f t="shared" si="11"/>
        <v>0</v>
      </c>
      <c r="AM61" s="56">
        <v>1</v>
      </c>
      <c r="AN61" s="56">
        <v>1</v>
      </c>
      <c r="AO61" s="56">
        <v>1</v>
      </c>
      <c r="AP61" s="56">
        <v>1</v>
      </c>
      <c r="AQ61" s="56">
        <v>1</v>
      </c>
      <c r="AR61" s="56">
        <v>1</v>
      </c>
      <c r="AS61" s="56">
        <v>1</v>
      </c>
      <c r="AT61" s="56">
        <v>1</v>
      </c>
      <c r="AU61" s="56">
        <v>1</v>
      </c>
      <c r="AV61" s="16">
        <f>SUM(AM61:AU61)</f>
        <v>9</v>
      </c>
      <c r="AW61" s="23"/>
      <c r="AX61" s="23"/>
      <c r="AY61" s="80">
        <f t="shared" si="10"/>
        <v>0</v>
      </c>
      <c r="AZ61" s="28">
        <f t="shared" si="3"/>
        <v>9</v>
      </c>
    </row>
    <row r="62" spans="3:52" ht="27.75" customHeight="1" x14ac:dyDescent="0.6">
      <c r="C62" s="126" t="s">
        <v>72</v>
      </c>
      <c r="D62" s="127"/>
      <c r="E62" s="15">
        <v>1</v>
      </c>
      <c r="F62" s="15"/>
      <c r="G62" s="15">
        <v>1</v>
      </c>
      <c r="H62" s="15"/>
      <c r="I62" s="15">
        <v>1</v>
      </c>
      <c r="J62" s="15"/>
      <c r="K62" s="15">
        <v>1</v>
      </c>
      <c r="L62" s="15"/>
      <c r="M62" s="15">
        <v>1</v>
      </c>
      <c r="N62" s="15"/>
      <c r="O62" s="15">
        <v>1</v>
      </c>
      <c r="P62" s="15"/>
      <c r="Q62" s="15">
        <v>1</v>
      </c>
      <c r="R62" s="15"/>
      <c r="S62" s="15">
        <v>1</v>
      </c>
      <c r="T62" s="15"/>
      <c r="U62" s="15">
        <v>1</v>
      </c>
      <c r="V62" s="15"/>
      <c r="W62" s="15">
        <v>1</v>
      </c>
      <c r="X62" s="15"/>
      <c r="Y62" s="15">
        <v>1</v>
      </c>
      <c r="Z62" s="15"/>
      <c r="AA62" s="15">
        <v>1</v>
      </c>
      <c r="AB62" s="15"/>
      <c r="AC62" s="15">
        <f>SUM(E62:AB62)</f>
        <v>12</v>
      </c>
      <c r="AD62" s="53">
        <v>2</v>
      </c>
      <c r="AE62" s="53">
        <v>2</v>
      </c>
      <c r="AF62" s="53">
        <v>2</v>
      </c>
      <c r="AG62" s="53">
        <v>2</v>
      </c>
      <c r="AH62" s="53">
        <v>2</v>
      </c>
      <c r="AI62" s="53"/>
      <c r="AJ62" s="53">
        <v>2</v>
      </c>
      <c r="AK62" s="53">
        <v>2</v>
      </c>
      <c r="AL62" s="17">
        <f t="shared" si="11"/>
        <v>14</v>
      </c>
      <c r="AM62" s="54">
        <v>2</v>
      </c>
      <c r="AN62" s="54">
        <v>2</v>
      </c>
      <c r="AO62" s="54">
        <v>2</v>
      </c>
      <c r="AP62" s="54">
        <v>2</v>
      </c>
      <c r="AQ62" s="54">
        <v>2</v>
      </c>
      <c r="AR62" s="54">
        <v>2</v>
      </c>
      <c r="AS62" s="54">
        <v>2</v>
      </c>
      <c r="AT62" s="54">
        <v>2</v>
      </c>
      <c r="AU62" s="54">
        <v>2</v>
      </c>
      <c r="AV62" s="16">
        <f>SUM(AM62:AU62)</f>
        <v>18</v>
      </c>
      <c r="AW62" s="53">
        <v>3</v>
      </c>
      <c r="AX62" s="53">
        <v>3</v>
      </c>
      <c r="AY62" s="80">
        <f t="shared" si="10"/>
        <v>6</v>
      </c>
      <c r="AZ62" s="28">
        <f t="shared" si="3"/>
        <v>38</v>
      </c>
    </row>
    <row r="63" spans="3:52" ht="27.75" customHeight="1" x14ac:dyDescent="0.6">
      <c r="C63" s="122" t="s">
        <v>119</v>
      </c>
      <c r="D63" s="123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102"/>
      <c r="AE63" s="102"/>
      <c r="AF63" s="102"/>
      <c r="AG63" s="102"/>
      <c r="AH63" s="102"/>
      <c r="AI63" s="102"/>
      <c r="AJ63" s="102"/>
      <c r="AK63" s="102"/>
      <c r="AL63" s="17"/>
      <c r="AM63" s="103"/>
      <c r="AN63" s="103"/>
      <c r="AO63" s="103"/>
      <c r="AP63" s="103"/>
      <c r="AQ63" s="103"/>
      <c r="AR63" s="103"/>
      <c r="AS63" s="103"/>
      <c r="AT63" s="103"/>
      <c r="AU63" s="103"/>
      <c r="AV63" s="16"/>
      <c r="AW63" s="102">
        <v>1</v>
      </c>
      <c r="AX63" s="102">
        <v>1</v>
      </c>
      <c r="AY63" s="80">
        <f t="shared" si="10"/>
        <v>2</v>
      </c>
      <c r="AZ63" s="28">
        <f t="shared" si="3"/>
        <v>2</v>
      </c>
    </row>
    <row r="64" spans="3:52" ht="27.75" customHeight="1" x14ac:dyDescent="0.6">
      <c r="C64" s="122" t="s">
        <v>120</v>
      </c>
      <c r="D64" s="157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102"/>
      <c r="AE64" s="102"/>
      <c r="AF64" s="102"/>
      <c r="AG64" s="102"/>
      <c r="AH64" s="102"/>
      <c r="AI64" s="102"/>
      <c r="AJ64" s="102"/>
      <c r="AK64" s="102"/>
      <c r="AL64" s="17"/>
      <c r="AM64" s="103"/>
      <c r="AN64" s="103"/>
      <c r="AO64" s="103"/>
      <c r="AP64" s="103"/>
      <c r="AQ64" s="103"/>
      <c r="AR64" s="103"/>
      <c r="AS64" s="103"/>
      <c r="AT64" s="103"/>
      <c r="AU64" s="103"/>
      <c r="AV64" s="16"/>
      <c r="AW64" s="102">
        <v>1</v>
      </c>
      <c r="AX64" s="102">
        <v>1</v>
      </c>
      <c r="AY64" s="80">
        <f t="shared" si="10"/>
        <v>2</v>
      </c>
      <c r="AZ64" s="28">
        <f t="shared" si="3"/>
        <v>2</v>
      </c>
    </row>
    <row r="65" spans="3:52" ht="27.75" customHeight="1" x14ac:dyDescent="0.6">
      <c r="C65" s="122" t="s">
        <v>121</v>
      </c>
      <c r="D65" s="157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102"/>
      <c r="AE65" s="102"/>
      <c r="AF65" s="102"/>
      <c r="AG65" s="102"/>
      <c r="AH65" s="102"/>
      <c r="AI65" s="102"/>
      <c r="AJ65" s="102"/>
      <c r="AK65" s="102"/>
      <c r="AL65" s="17"/>
      <c r="AM65" s="103"/>
      <c r="AN65" s="103"/>
      <c r="AO65" s="103"/>
      <c r="AP65" s="103"/>
      <c r="AQ65" s="103"/>
      <c r="AR65" s="103"/>
      <c r="AS65" s="103"/>
      <c r="AT65" s="103"/>
      <c r="AU65" s="103"/>
      <c r="AV65" s="16"/>
      <c r="AW65" s="102">
        <v>1</v>
      </c>
      <c r="AX65" s="102">
        <v>1</v>
      </c>
      <c r="AY65" s="80">
        <v>2</v>
      </c>
      <c r="AZ65" s="28">
        <f t="shared" si="3"/>
        <v>2</v>
      </c>
    </row>
    <row r="66" spans="3:52" ht="27.75" customHeight="1" x14ac:dyDescent="0.6">
      <c r="C66" s="128" t="s">
        <v>89</v>
      </c>
      <c r="D66" s="129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23">
        <v>1</v>
      </c>
      <c r="AE66" s="23">
        <v>1</v>
      </c>
      <c r="AF66" s="23">
        <v>1</v>
      </c>
      <c r="AG66" s="23">
        <v>1</v>
      </c>
      <c r="AH66" s="23"/>
      <c r="AI66" s="23"/>
      <c r="AJ66" s="23"/>
      <c r="AK66" s="23"/>
      <c r="AL66" s="17">
        <f t="shared" si="11"/>
        <v>4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16"/>
      <c r="AW66" s="23"/>
      <c r="AX66" s="23"/>
      <c r="AY66" s="80">
        <f t="shared" si="10"/>
        <v>0</v>
      </c>
      <c r="AZ66" s="28">
        <f t="shared" si="3"/>
        <v>4</v>
      </c>
    </row>
    <row r="67" spans="3:52" ht="27.75" customHeight="1" x14ac:dyDescent="0.6">
      <c r="C67" s="128" t="s">
        <v>90</v>
      </c>
      <c r="D67" s="129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23"/>
      <c r="AE67" s="23"/>
      <c r="AF67" s="23"/>
      <c r="AG67" s="23"/>
      <c r="AH67" s="23">
        <v>1</v>
      </c>
      <c r="AI67" s="23"/>
      <c r="AJ67" s="23">
        <v>1</v>
      </c>
      <c r="AK67" s="23">
        <v>1</v>
      </c>
      <c r="AL67" s="17">
        <f t="shared" si="11"/>
        <v>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16"/>
      <c r="AW67" s="23"/>
      <c r="AX67" s="23"/>
      <c r="AY67" s="80">
        <f t="shared" si="10"/>
        <v>0</v>
      </c>
      <c r="AZ67" s="28">
        <f t="shared" si="3"/>
        <v>3</v>
      </c>
    </row>
    <row r="68" spans="3:52" ht="27.75" customHeight="1" x14ac:dyDescent="0.6">
      <c r="C68" s="115" t="s">
        <v>108</v>
      </c>
      <c r="D68" s="11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23"/>
      <c r="AE68" s="23"/>
      <c r="AF68" s="23"/>
      <c r="AG68" s="23"/>
      <c r="AH68" s="23"/>
      <c r="AI68" s="23"/>
      <c r="AJ68" s="23"/>
      <c r="AK68" s="23"/>
      <c r="AL68" s="17">
        <f t="shared" si="11"/>
        <v>0</v>
      </c>
      <c r="AM68" s="56">
        <v>1</v>
      </c>
      <c r="AN68" s="56">
        <v>1</v>
      </c>
      <c r="AO68" s="56">
        <v>1</v>
      </c>
      <c r="AP68" s="56">
        <v>1</v>
      </c>
      <c r="AQ68" s="56">
        <v>1</v>
      </c>
      <c r="AR68" s="56">
        <v>1</v>
      </c>
      <c r="AS68" s="56">
        <v>1</v>
      </c>
      <c r="AT68" s="56">
        <v>1</v>
      </c>
      <c r="AU68" s="56">
        <v>1</v>
      </c>
      <c r="AV68" s="16">
        <f>SUM(AM68:AU68)</f>
        <v>9</v>
      </c>
      <c r="AW68" s="23"/>
      <c r="AX68" s="23"/>
      <c r="AY68" s="80">
        <f t="shared" si="10"/>
        <v>0</v>
      </c>
      <c r="AZ68" s="28">
        <f t="shared" si="3"/>
        <v>9</v>
      </c>
    </row>
    <row r="69" spans="3:52" ht="27.75" customHeight="1" x14ac:dyDescent="0.6">
      <c r="C69" s="115" t="s">
        <v>110</v>
      </c>
      <c r="D69" s="11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23"/>
      <c r="AE69" s="23"/>
      <c r="AF69" s="23"/>
      <c r="AG69" s="23"/>
      <c r="AH69" s="23"/>
      <c r="AI69" s="23"/>
      <c r="AJ69" s="23"/>
      <c r="AK69" s="23"/>
      <c r="AL69" s="17">
        <f t="shared" si="11"/>
        <v>0</v>
      </c>
      <c r="AM69" s="56"/>
      <c r="AN69" s="56"/>
      <c r="AO69" s="56"/>
      <c r="AP69" s="56"/>
      <c r="AQ69" s="56"/>
      <c r="AR69" s="56"/>
      <c r="AS69" s="56">
        <v>1</v>
      </c>
      <c r="AT69" s="56">
        <v>1</v>
      </c>
      <c r="AU69" s="56">
        <v>1</v>
      </c>
      <c r="AV69" s="16">
        <f t="shared" ref="AV69:AV94" si="14">SUM(AM69:AU69)</f>
        <v>3</v>
      </c>
      <c r="AW69" s="23"/>
      <c r="AX69" s="23"/>
      <c r="AY69" s="80">
        <f t="shared" si="10"/>
        <v>0</v>
      </c>
      <c r="AZ69" s="28">
        <f t="shared" si="3"/>
        <v>3</v>
      </c>
    </row>
    <row r="70" spans="3:52" ht="27.75" customHeight="1" x14ac:dyDescent="0.6">
      <c r="C70" s="117" t="s">
        <v>73</v>
      </c>
      <c r="D70" s="11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23">
        <v>1</v>
      </c>
      <c r="AE70" s="23">
        <v>1</v>
      </c>
      <c r="AF70" s="23"/>
      <c r="AG70" s="23"/>
      <c r="AH70" s="23"/>
      <c r="AI70" s="23"/>
      <c r="AJ70" s="23"/>
      <c r="AK70" s="23"/>
      <c r="AL70" s="17">
        <f t="shared" si="11"/>
        <v>2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16">
        <f t="shared" si="14"/>
        <v>0</v>
      </c>
      <c r="AW70" s="23"/>
      <c r="AX70" s="23"/>
      <c r="AY70" s="80">
        <f t="shared" si="10"/>
        <v>0</v>
      </c>
      <c r="AZ70" s="28">
        <f t="shared" si="3"/>
        <v>2</v>
      </c>
    </row>
    <row r="71" spans="3:52" ht="27.75" customHeight="1" x14ac:dyDescent="0.6">
      <c r="C71" s="161" t="s">
        <v>77</v>
      </c>
      <c r="D71" s="123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23"/>
      <c r="AE71" s="23"/>
      <c r="AF71" s="23">
        <v>1</v>
      </c>
      <c r="AG71" s="23">
        <v>1</v>
      </c>
      <c r="AH71" s="23">
        <v>1</v>
      </c>
      <c r="AI71" s="23"/>
      <c r="AJ71" s="23">
        <v>1</v>
      </c>
      <c r="AK71" s="23">
        <v>1</v>
      </c>
      <c r="AL71" s="17">
        <f t="shared" si="11"/>
        <v>5</v>
      </c>
      <c r="AM71" s="56"/>
      <c r="AN71" s="56"/>
      <c r="AO71" s="56"/>
      <c r="AP71" s="56"/>
      <c r="AQ71" s="56"/>
      <c r="AR71" s="56"/>
      <c r="AS71" s="56"/>
      <c r="AT71" s="56"/>
      <c r="AU71" s="56"/>
      <c r="AV71" s="16"/>
      <c r="AW71" s="23"/>
      <c r="AX71" s="23"/>
      <c r="AY71" s="80">
        <f t="shared" si="10"/>
        <v>0</v>
      </c>
      <c r="AZ71" s="28">
        <f t="shared" si="3"/>
        <v>5</v>
      </c>
    </row>
    <row r="72" spans="3:52" ht="27.75" customHeight="1" x14ac:dyDescent="0.6">
      <c r="C72" s="115" t="s">
        <v>109</v>
      </c>
      <c r="D72" s="11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23"/>
      <c r="AE72" s="23"/>
      <c r="AF72" s="23"/>
      <c r="AG72" s="23"/>
      <c r="AH72" s="23"/>
      <c r="AI72" s="23"/>
      <c r="AJ72" s="23"/>
      <c r="AK72" s="23"/>
      <c r="AL72" s="17">
        <f t="shared" si="11"/>
        <v>0</v>
      </c>
      <c r="AM72" s="56">
        <v>1</v>
      </c>
      <c r="AN72" s="56">
        <v>1</v>
      </c>
      <c r="AO72" s="56">
        <v>1</v>
      </c>
      <c r="AP72" s="56">
        <v>1</v>
      </c>
      <c r="AQ72" s="56">
        <v>1</v>
      </c>
      <c r="AR72" s="56">
        <v>1</v>
      </c>
      <c r="AS72" s="56"/>
      <c r="AT72" s="56"/>
      <c r="AU72" s="56"/>
      <c r="AV72" s="16">
        <f t="shared" si="14"/>
        <v>6</v>
      </c>
      <c r="AW72" s="23"/>
      <c r="AX72" s="23"/>
      <c r="AY72" s="80">
        <f t="shared" si="10"/>
        <v>0</v>
      </c>
      <c r="AZ72" s="28">
        <f t="shared" si="3"/>
        <v>6</v>
      </c>
    </row>
    <row r="73" spans="3:52" ht="27.75" customHeight="1" x14ac:dyDescent="0.6">
      <c r="C73" s="126" t="s">
        <v>74</v>
      </c>
      <c r="D73" s="127"/>
      <c r="E73" s="15">
        <v>5</v>
      </c>
      <c r="F73" s="15"/>
      <c r="G73" s="15">
        <v>5</v>
      </c>
      <c r="H73" s="15"/>
      <c r="I73" s="15">
        <v>5</v>
      </c>
      <c r="J73" s="15"/>
      <c r="K73" s="15">
        <v>5</v>
      </c>
      <c r="L73" s="15"/>
      <c r="M73" s="15">
        <v>5</v>
      </c>
      <c r="N73" s="15"/>
      <c r="O73" s="15">
        <v>5</v>
      </c>
      <c r="P73" s="15"/>
      <c r="Q73" s="15">
        <v>5</v>
      </c>
      <c r="R73" s="15"/>
      <c r="S73" s="15">
        <v>5</v>
      </c>
      <c r="T73" s="15"/>
      <c r="U73" s="15">
        <v>5</v>
      </c>
      <c r="V73" s="15"/>
      <c r="W73" s="15">
        <v>5</v>
      </c>
      <c r="X73" s="15"/>
      <c r="Y73" s="15">
        <v>5</v>
      </c>
      <c r="Z73" s="15"/>
      <c r="AA73" s="15">
        <v>5</v>
      </c>
      <c r="AB73" s="15"/>
      <c r="AC73" s="15">
        <f>SUM(E73:AB73)</f>
        <v>60</v>
      </c>
      <c r="AD73" s="53">
        <v>3</v>
      </c>
      <c r="AE73" s="53">
        <v>3</v>
      </c>
      <c r="AF73" s="53">
        <v>3</v>
      </c>
      <c r="AG73" s="53">
        <v>3</v>
      </c>
      <c r="AH73" s="53">
        <v>3</v>
      </c>
      <c r="AI73" s="53"/>
      <c r="AJ73" s="53">
        <v>3</v>
      </c>
      <c r="AK73" s="53">
        <v>3</v>
      </c>
      <c r="AL73" s="17">
        <f t="shared" si="11"/>
        <v>21</v>
      </c>
      <c r="AM73" s="54">
        <v>3</v>
      </c>
      <c r="AN73" s="54">
        <v>3</v>
      </c>
      <c r="AO73" s="54">
        <v>3</v>
      </c>
      <c r="AP73" s="54">
        <v>3</v>
      </c>
      <c r="AQ73" s="54">
        <v>3</v>
      </c>
      <c r="AR73" s="54">
        <v>3</v>
      </c>
      <c r="AS73" s="54">
        <v>3</v>
      </c>
      <c r="AT73" s="54">
        <v>3</v>
      </c>
      <c r="AU73" s="54">
        <v>3</v>
      </c>
      <c r="AV73" s="16">
        <f t="shared" si="14"/>
        <v>27</v>
      </c>
      <c r="AW73" s="52">
        <v>3</v>
      </c>
      <c r="AX73" s="52">
        <v>3</v>
      </c>
      <c r="AY73" s="80">
        <f t="shared" si="10"/>
        <v>6</v>
      </c>
      <c r="AZ73" s="28">
        <f t="shared" si="3"/>
        <v>54</v>
      </c>
    </row>
    <row r="74" spans="3:52" ht="27.75" customHeight="1" x14ac:dyDescent="0.6">
      <c r="C74" s="117" t="s">
        <v>91</v>
      </c>
      <c r="D74" s="11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23">
        <v>0.5</v>
      </c>
      <c r="AE74" s="23">
        <v>0.5</v>
      </c>
      <c r="AF74" s="23">
        <v>0.5</v>
      </c>
      <c r="AG74" s="23">
        <v>0.5</v>
      </c>
      <c r="AH74" s="23">
        <v>0.5</v>
      </c>
      <c r="AI74" s="23"/>
      <c r="AJ74" s="23">
        <v>0.5</v>
      </c>
      <c r="AK74" s="23">
        <v>0.5</v>
      </c>
      <c r="AL74" s="17">
        <f t="shared" si="11"/>
        <v>3.5</v>
      </c>
      <c r="AM74" s="56"/>
      <c r="AN74" s="56"/>
      <c r="AO74" s="56"/>
      <c r="AP74" s="56"/>
      <c r="AQ74" s="56"/>
      <c r="AR74" s="56"/>
      <c r="AS74" s="56"/>
      <c r="AT74" s="56"/>
      <c r="AU74" s="56"/>
      <c r="AV74" s="16"/>
      <c r="AW74" s="31"/>
      <c r="AX74" s="31"/>
      <c r="AY74" s="80">
        <f t="shared" si="10"/>
        <v>0</v>
      </c>
      <c r="AZ74" s="28">
        <f t="shared" si="3"/>
        <v>3.5</v>
      </c>
    </row>
    <row r="75" spans="3:52" ht="27.75" customHeight="1" x14ac:dyDescent="0.6">
      <c r="C75" s="122" t="s">
        <v>116</v>
      </c>
      <c r="D75" s="12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23"/>
      <c r="AE75" s="23"/>
      <c r="AF75" s="23"/>
      <c r="AG75" s="23"/>
      <c r="AH75" s="23"/>
      <c r="AI75" s="23"/>
      <c r="AJ75" s="23"/>
      <c r="AK75" s="23"/>
      <c r="AL75" s="17"/>
      <c r="AM75" s="56">
        <v>1</v>
      </c>
      <c r="AN75" s="56">
        <v>1</v>
      </c>
      <c r="AO75" s="56">
        <v>1</v>
      </c>
      <c r="AP75" s="56">
        <v>1</v>
      </c>
      <c r="AQ75" s="56">
        <v>1</v>
      </c>
      <c r="AR75" s="56">
        <v>1</v>
      </c>
      <c r="AS75" s="56">
        <v>1</v>
      </c>
      <c r="AT75" s="56">
        <v>1</v>
      </c>
      <c r="AU75" s="56">
        <v>1</v>
      </c>
      <c r="AV75" s="16">
        <v>9</v>
      </c>
      <c r="AW75" s="31"/>
      <c r="AX75" s="31"/>
      <c r="AY75" s="80">
        <f t="shared" si="10"/>
        <v>0</v>
      </c>
      <c r="AZ75" s="28">
        <f t="shared" si="3"/>
        <v>9</v>
      </c>
    </row>
    <row r="76" spans="3:52" ht="27.75" customHeight="1" x14ac:dyDescent="0.6">
      <c r="C76" s="122" t="s">
        <v>122</v>
      </c>
      <c r="D76" s="157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23"/>
      <c r="AE76" s="23"/>
      <c r="AF76" s="23"/>
      <c r="AG76" s="23"/>
      <c r="AH76" s="23"/>
      <c r="AI76" s="23"/>
      <c r="AJ76" s="23"/>
      <c r="AK76" s="23"/>
      <c r="AL76" s="17"/>
      <c r="AM76" s="56"/>
      <c r="AN76" s="56"/>
      <c r="AO76" s="56"/>
      <c r="AP76" s="56"/>
      <c r="AQ76" s="56"/>
      <c r="AR76" s="56"/>
      <c r="AS76" s="56"/>
      <c r="AT76" s="56"/>
      <c r="AU76" s="56"/>
      <c r="AV76" s="16"/>
      <c r="AW76" s="31">
        <v>0.5</v>
      </c>
      <c r="AX76" s="31">
        <v>0.5</v>
      </c>
      <c r="AY76" s="80">
        <f t="shared" si="10"/>
        <v>1</v>
      </c>
      <c r="AZ76" s="28">
        <f t="shared" si="3"/>
        <v>1</v>
      </c>
    </row>
    <row r="77" spans="3:52" ht="27.75" customHeight="1" x14ac:dyDescent="0.6">
      <c r="C77" s="122" t="s">
        <v>123</v>
      </c>
      <c r="D77" s="157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23"/>
      <c r="AE77" s="23"/>
      <c r="AF77" s="23"/>
      <c r="AG77" s="23"/>
      <c r="AH77" s="23"/>
      <c r="AI77" s="23"/>
      <c r="AJ77" s="23"/>
      <c r="AK77" s="23"/>
      <c r="AL77" s="17"/>
      <c r="AM77" s="56"/>
      <c r="AN77" s="56"/>
      <c r="AO77" s="56"/>
      <c r="AP77" s="56"/>
      <c r="AQ77" s="56"/>
      <c r="AR77" s="56"/>
      <c r="AS77" s="56"/>
      <c r="AT77" s="56"/>
      <c r="AU77" s="56"/>
      <c r="AV77" s="16"/>
      <c r="AW77" s="31">
        <v>0.5</v>
      </c>
      <c r="AX77" s="31">
        <v>0.5</v>
      </c>
      <c r="AY77" s="80">
        <f t="shared" si="10"/>
        <v>1</v>
      </c>
      <c r="AZ77" s="28">
        <f t="shared" si="3"/>
        <v>1</v>
      </c>
    </row>
    <row r="78" spans="3:52" ht="27.75" customHeight="1" x14ac:dyDescent="0.6">
      <c r="C78" s="122" t="s">
        <v>124</v>
      </c>
      <c r="D78" s="157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23"/>
      <c r="AE78" s="23"/>
      <c r="AF78" s="23"/>
      <c r="AG78" s="23"/>
      <c r="AH78" s="23"/>
      <c r="AI78" s="23"/>
      <c r="AJ78" s="23"/>
      <c r="AK78" s="23"/>
      <c r="AL78" s="17"/>
      <c r="AM78" s="56"/>
      <c r="AN78" s="56"/>
      <c r="AO78" s="56"/>
      <c r="AP78" s="56"/>
      <c r="AQ78" s="56"/>
      <c r="AR78" s="56"/>
      <c r="AS78" s="56"/>
      <c r="AT78" s="56"/>
      <c r="AU78" s="56"/>
      <c r="AV78" s="16"/>
      <c r="AW78" s="31">
        <v>0.5</v>
      </c>
      <c r="AX78" s="31">
        <v>0.5</v>
      </c>
      <c r="AY78" s="80">
        <f t="shared" si="10"/>
        <v>1</v>
      </c>
      <c r="AZ78" s="28">
        <f t="shared" si="3"/>
        <v>1</v>
      </c>
    </row>
    <row r="79" spans="3:52" ht="27.75" customHeight="1" x14ac:dyDescent="0.6">
      <c r="C79" s="122" t="s">
        <v>125</v>
      </c>
      <c r="D79" s="157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23"/>
      <c r="AE79" s="23"/>
      <c r="AF79" s="23"/>
      <c r="AG79" s="23"/>
      <c r="AH79" s="23"/>
      <c r="AI79" s="23"/>
      <c r="AJ79" s="23"/>
      <c r="AK79" s="23"/>
      <c r="AL79" s="17"/>
      <c r="AM79" s="56"/>
      <c r="AN79" s="56"/>
      <c r="AO79" s="56"/>
      <c r="AP79" s="56"/>
      <c r="AQ79" s="56"/>
      <c r="AR79" s="56"/>
      <c r="AS79" s="56"/>
      <c r="AT79" s="56"/>
      <c r="AU79" s="56"/>
      <c r="AV79" s="16"/>
      <c r="AW79" s="31">
        <v>0.5</v>
      </c>
      <c r="AX79" s="31">
        <v>0.5</v>
      </c>
      <c r="AY79" s="80">
        <f t="shared" si="10"/>
        <v>1</v>
      </c>
      <c r="AZ79" s="28">
        <f t="shared" si="3"/>
        <v>1</v>
      </c>
    </row>
    <row r="80" spans="3:52" ht="27.75" customHeight="1" x14ac:dyDescent="0.6">
      <c r="C80" s="117" t="s">
        <v>80</v>
      </c>
      <c r="D80" s="11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23">
        <v>1</v>
      </c>
      <c r="AE80" s="23">
        <v>1</v>
      </c>
      <c r="AF80" s="23">
        <v>1</v>
      </c>
      <c r="AG80" s="23">
        <v>1</v>
      </c>
      <c r="AH80" s="23">
        <v>1</v>
      </c>
      <c r="AI80" s="23"/>
      <c r="AJ80" s="23">
        <v>1</v>
      </c>
      <c r="AK80" s="23">
        <v>1</v>
      </c>
      <c r="AL80" s="17">
        <f t="shared" si="11"/>
        <v>7</v>
      </c>
      <c r="AM80" s="56"/>
      <c r="AN80" s="56"/>
      <c r="AO80" s="56"/>
      <c r="AP80" s="56"/>
      <c r="AQ80" s="56"/>
      <c r="AR80" s="56"/>
      <c r="AS80" s="56"/>
      <c r="AT80" s="56"/>
      <c r="AU80" s="56"/>
      <c r="AV80" s="16">
        <f t="shared" si="14"/>
        <v>0</v>
      </c>
      <c r="AW80" s="31"/>
      <c r="AX80" s="31"/>
      <c r="AY80" s="80">
        <f t="shared" si="10"/>
        <v>0</v>
      </c>
      <c r="AZ80" s="28">
        <f t="shared" si="3"/>
        <v>7</v>
      </c>
    </row>
    <row r="81" spans="3:52" ht="27.75" customHeight="1" x14ac:dyDescent="0.6">
      <c r="C81" s="161" t="s">
        <v>92</v>
      </c>
      <c r="D81" s="123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23">
        <v>0.5</v>
      </c>
      <c r="AE81" s="23">
        <v>0.5</v>
      </c>
      <c r="AF81" s="23">
        <v>0.5</v>
      </c>
      <c r="AG81" s="23">
        <v>0.5</v>
      </c>
      <c r="AH81" s="23">
        <v>0.5</v>
      </c>
      <c r="AI81" s="23"/>
      <c r="AJ81" s="23">
        <v>0.5</v>
      </c>
      <c r="AK81" s="23">
        <v>0.5</v>
      </c>
      <c r="AL81" s="17">
        <f t="shared" si="11"/>
        <v>3.5</v>
      </c>
      <c r="AM81" s="56"/>
      <c r="AN81" s="56"/>
      <c r="AO81" s="56"/>
      <c r="AP81" s="56"/>
      <c r="AQ81" s="56"/>
      <c r="AR81" s="56"/>
      <c r="AS81" s="56"/>
      <c r="AT81" s="56"/>
      <c r="AU81" s="56"/>
      <c r="AV81" s="16"/>
      <c r="AW81" s="31"/>
      <c r="AX81" s="31"/>
      <c r="AY81" s="80">
        <f t="shared" si="10"/>
        <v>0</v>
      </c>
      <c r="AZ81" s="28">
        <f t="shared" si="3"/>
        <v>3.5</v>
      </c>
    </row>
    <row r="82" spans="3:52" ht="27.75" customHeight="1" x14ac:dyDescent="0.6">
      <c r="C82" s="115" t="s">
        <v>111</v>
      </c>
      <c r="D82" s="11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23"/>
      <c r="AE82" s="23"/>
      <c r="AF82" s="23"/>
      <c r="AG82" s="23"/>
      <c r="AH82" s="23"/>
      <c r="AI82" s="23"/>
      <c r="AJ82" s="23"/>
      <c r="AK82" s="23"/>
      <c r="AL82" s="17">
        <f t="shared" si="11"/>
        <v>0</v>
      </c>
      <c r="AM82" s="56">
        <v>1</v>
      </c>
      <c r="AN82" s="56">
        <v>1</v>
      </c>
      <c r="AO82" s="56">
        <v>1</v>
      </c>
      <c r="AP82" s="56">
        <v>1</v>
      </c>
      <c r="AQ82" s="56">
        <v>1</v>
      </c>
      <c r="AR82" s="56">
        <v>1</v>
      </c>
      <c r="AS82" s="56">
        <v>1</v>
      </c>
      <c r="AT82" s="56">
        <v>1</v>
      </c>
      <c r="AU82" s="56">
        <v>1</v>
      </c>
      <c r="AV82" s="16">
        <f t="shared" si="14"/>
        <v>9</v>
      </c>
      <c r="AW82" s="31">
        <v>1</v>
      </c>
      <c r="AX82" s="31">
        <v>1</v>
      </c>
      <c r="AY82" s="80">
        <f t="shared" si="10"/>
        <v>2</v>
      </c>
      <c r="AZ82" s="28">
        <f t="shared" si="3"/>
        <v>11</v>
      </c>
    </row>
    <row r="83" spans="3:52" ht="27.75" customHeight="1" x14ac:dyDescent="0.6">
      <c r="C83" s="122" t="s">
        <v>112</v>
      </c>
      <c r="D83" s="123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23"/>
      <c r="AE83" s="23"/>
      <c r="AF83" s="23"/>
      <c r="AG83" s="23"/>
      <c r="AH83" s="23"/>
      <c r="AI83" s="23"/>
      <c r="AJ83" s="23"/>
      <c r="AK83" s="23"/>
      <c r="AL83" s="17">
        <f t="shared" si="11"/>
        <v>0</v>
      </c>
      <c r="AM83" s="56">
        <v>0.5</v>
      </c>
      <c r="AN83" s="56">
        <v>0.5</v>
      </c>
      <c r="AO83" s="56">
        <v>0.5</v>
      </c>
      <c r="AP83" s="56">
        <v>0.5</v>
      </c>
      <c r="AQ83" s="56">
        <v>0.5</v>
      </c>
      <c r="AR83" s="56">
        <v>0.5</v>
      </c>
      <c r="AS83" s="56">
        <v>0.5</v>
      </c>
      <c r="AT83" s="56">
        <v>0.5</v>
      </c>
      <c r="AU83" s="56">
        <v>0.5</v>
      </c>
      <c r="AV83" s="16">
        <f t="shared" si="14"/>
        <v>4.5</v>
      </c>
      <c r="AW83" s="31"/>
      <c r="AX83" s="31"/>
      <c r="AY83" s="80">
        <f t="shared" si="10"/>
        <v>0</v>
      </c>
      <c r="AZ83" s="28">
        <v>2</v>
      </c>
    </row>
    <row r="84" spans="3:52" ht="27.75" customHeight="1" x14ac:dyDescent="0.6">
      <c r="C84" s="161" t="s">
        <v>93</v>
      </c>
      <c r="D84" s="123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23">
        <v>1</v>
      </c>
      <c r="AE84" s="23">
        <v>1</v>
      </c>
      <c r="AF84" s="23">
        <v>1</v>
      </c>
      <c r="AG84" s="23">
        <v>1</v>
      </c>
      <c r="AH84" s="23">
        <v>1</v>
      </c>
      <c r="AI84" s="23"/>
      <c r="AJ84" s="23">
        <v>1</v>
      </c>
      <c r="AK84" s="23">
        <v>1</v>
      </c>
      <c r="AL84" s="17">
        <f t="shared" si="11"/>
        <v>7</v>
      </c>
      <c r="AM84" s="56"/>
      <c r="AN84" s="56"/>
      <c r="AO84" s="56"/>
      <c r="AP84" s="56"/>
      <c r="AQ84" s="56"/>
      <c r="AR84" s="56"/>
      <c r="AS84" s="56"/>
      <c r="AT84" s="56"/>
      <c r="AU84" s="56"/>
      <c r="AV84" s="16"/>
      <c r="AW84" s="31"/>
      <c r="AX84" s="31"/>
      <c r="AY84" s="80">
        <f t="shared" si="10"/>
        <v>0</v>
      </c>
      <c r="AZ84" s="28"/>
    </row>
    <row r="85" spans="3:52" ht="27.75" customHeight="1" x14ac:dyDescent="0.6">
      <c r="C85" s="115" t="s">
        <v>113</v>
      </c>
      <c r="D85" s="11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3"/>
      <c r="AE85" s="23"/>
      <c r="AF85" s="23"/>
      <c r="AG85" s="23"/>
      <c r="AH85" s="23"/>
      <c r="AI85" s="23"/>
      <c r="AJ85" s="23"/>
      <c r="AK85" s="23"/>
      <c r="AL85" s="17">
        <f t="shared" si="11"/>
        <v>0</v>
      </c>
      <c r="AM85" s="56">
        <v>0.5</v>
      </c>
      <c r="AN85" s="56">
        <v>0.5</v>
      </c>
      <c r="AO85" s="56">
        <v>0.5</v>
      </c>
      <c r="AP85" s="56">
        <v>0.5</v>
      </c>
      <c r="AQ85" s="56">
        <v>0.5</v>
      </c>
      <c r="AR85" s="56">
        <v>0.5</v>
      </c>
      <c r="AS85" s="56"/>
      <c r="AT85" s="56"/>
      <c r="AU85" s="56"/>
      <c r="AV85" s="16">
        <f t="shared" si="14"/>
        <v>3</v>
      </c>
      <c r="AW85" s="31"/>
      <c r="AX85" s="31"/>
      <c r="AY85" s="80">
        <f t="shared" si="10"/>
        <v>0</v>
      </c>
      <c r="AZ85" s="28">
        <f t="shared" si="3"/>
        <v>3</v>
      </c>
    </row>
    <row r="86" spans="3:52" ht="27.75" customHeight="1" x14ac:dyDescent="0.6">
      <c r="C86" s="122" t="s">
        <v>114</v>
      </c>
      <c r="D86" s="157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23"/>
      <c r="AE86" s="23"/>
      <c r="AF86" s="23"/>
      <c r="AG86" s="23"/>
      <c r="AH86" s="23"/>
      <c r="AI86" s="23"/>
      <c r="AJ86" s="23"/>
      <c r="AK86" s="23"/>
      <c r="AL86" s="17"/>
      <c r="AM86" s="56"/>
      <c r="AN86" s="56"/>
      <c r="AO86" s="56"/>
      <c r="AP86" s="56"/>
      <c r="AQ86" s="56"/>
      <c r="AR86" s="56"/>
      <c r="AS86" s="56">
        <v>0.5</v>
      </c>
      <c r="AT86" s="56">
        <v>0.5</v>
      </c>
      <c r="AU86" s="56">
        <v>0.5</v>
      </c>
      <c r="AV86" s="16">
        <f t="shared" si="14"/>
        <v>1.5</v>
      </c>
      <c r="AW86" s="31"/>
      <c r="AX86" s="31"/>
      <c r="AY86" s="80">
        <f t="shared" si="10"/>
        <v>0</v>
      </c>
      <c r="AZ86" s="28"/>
    </row>
    <row r="87" spans="3:52" ht="27.75" customHeight="1" x14ac:dyDescent="0.6">
      <c r="C87" s="118" t="s">
        <v>75</v>
      </c>
      <c r="D87" s="119"/>
      <c r="E87" s="51">
        <v>2</v>
      </c>
      <c r="F87" s="51"/>
      <c r="G87" s="51">
        <v>2</v>
      </c>
      <c r="H87" s="51"/>
      <c r="I87" s="51">
        <v>2</v>
      </c>
      <c r="J87" s="51"/>
      <c r="K87" s="51">
        <v>2</v>
      </c>
      <c r="L87" s="51"/>
      <c r="M87" s="51">
        <v>2</v>
      </c>
      <c r="N87" s="51"/>
      <c r="O87" s="51">
        <v>2</v>
      </c>
      <c r="P87" s="51"/>
      <c r="Q87" s="51">
        <v>2</v>
      </c>
      <c r="R87" s="51"/>
      <c r="S87" s="51">
        <v>2</v>
      </c>
      <c r="T87" s="51"/>
      <c r="U87" s="51">
        <v>2</v>
      </c>
      <c r="V87" s="51"/>
      <c r="W87" s="51">
        <v>2</v>
      </c>
      <c r="X87" s="51"/>
      <c r="Y87" s="51">
        <v>2</v>
      </c>
      <c r="Z87" s="51"/>
      <c r="AA87" s="51">
        <v>2</v>
      </c>
      <c r="AB87" s="51"/>
      <c r="AC87" s="51">
        <f>SUM(E87:AB87)</f>
        <v>24</v>
      </c>
      <c r="AD87" s="52">
        <v>2</v>
      </c>
      <c r="AE87" s="52">
        <v>2</v>
      </c>
      <c r="AF87" s="52">
        <v>2</v>
      </c>
      <c r="AG87" s="52">
        <v>2</v>
      </c>
      <c r="AH87" s="52">
        <v>2</v>
      </c>
      <c r="AI87" s="52"/>
      <c r="AJ87" s="52">
        <v>2</v>
      </c>
      <c r="AK87" s="52">
        <v>2</v>
      </c>
      <c r="AL87" s="17">
        <f>SUM(AD87:AK87)</f>
        <v>14</v>
      </c>
      <c r="AM87" s="54">
        <v>2</v>
      </c>
      <c r="AN87" s="54">
        <v>2</v>
      </c>
      <c r="AO87" s="54">
        <v>2</v>
      </c>
      <c r="AP87" s="54">
        <v>2</v>
      </c>
      <c r="AQ87" s="54">
        <v>2</v>
      </c>
      <c r="AR87" s="54">
        <v>2</v>
      </c>
      <c r="AS87" s="54">
        <v>2</v>
      </c>
      <c r="AT87" s="54">
        <v>2</v>
      </c>
      <c r="AU87" s="54">
        <v>2</v>
      </c>
      <c r="AV87" s="16">
        <f t="shared" si="14"/>
        <v>18</v>
      </c>
      <c r="AW87" s="52">
        <v>1</v>
      </c>
      <c r="AX87" s="52">
        <v>1</v>
      </c>
      <c r="AY87" s="80">
        <f t="shared" si="10"/>
        <v>2</v>
      </c>
      <c r="AZ87" s="28">
        <f t="shared" si="3"/>
        <v>34</v>
      </c>
    </row>
    <row r="88" spans="3:52" ht="27.75" customHeight="1" x14ac:dyDescent="0.6">
      <c r="C88" s="120" t="s">
        <v>76</v>
      </c>
      <c r="D88" s="121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31"/>
      <c r="AE88" s="31"/>
      <c r="AF88" s="31"/>
      <c r="AG88" s="31"/>
      <c r="AH88" s="31"/>
      <c r="AI88" s="31"/>
      <c r="AJ88" s="31">
        <v>1</v>
      </c>
      <c r="AK88" s="31">
        <v>1</v>
      </c>
      <c r="AL88" s="17">
        <f>SUM(AD88:AK88)</f>
        <v>2</v>
      </c>
      <c r="AM88" s="56">
        <v>1</v>
      </c>
      <c r="AN88" s="56">
        <v>1</v>
      </c>
      <c r="AO88" s="56">
        <v>1</v>
      </c>
      <c r="AP88" s="56">
        <v>1</v>
      </c>
      <c r="AQ88" s="56"/>
      <c r="AR88" s="56"/>
      <c r="AS88" s="56"/>
      <c r="AT88" s="56"/>
      <c r="AU88" s="56"/>
      <c r="AV88" s="16">
        <f t="shared" si="14"/>
        <v>4</v>
      </c>
      <c r="AW88" s="31"/>
      <c r="AX88" s="31"/>
      <c r="AY88" s="80">
        <f t="shared" si="10"/>
        <v>0</v>
      </c>
      <c r="AZ88" s="28">
        <f t="shared" si="3"/>
        <v>6</v>
      </c>
    </row>
    <row r="89" spans="3:52" ht="27.75" customHeight="1" x14ac:dyDescent="0.6">
      <c r="C89" s="128" t="s">
        <v>94</v>
      </c>
      <c r="D89" s="129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23">
        <v>0.5</v>
      </c>
      <c r="AE89" s="23">
        <v>0.5</v>
      </c>
      <c r="AF89" s="23">
        <v>0.5</v>
      </c>
      <c r="AG89" s="23">
        <v>0.5</v>
      </c>
      <c r="AH89" s="23">
        <v>0.5</v>
      </c>
      <c r="AI89" s="23"/>
      <c r="AJ89" s="23">
        <v>0.5</v>
      </c>
      <c r="AK89" s="23">
        <v>0.5</v>
      </c>
      <c r="AL89" s="17">
        <f>SUM(AD89:AK89)</f>
        <v>3.5</v>
      </c>
      <c r="AM89" s="56"/>
      <c r="AN89" s="56"/>
      <c r="AO89" s="56"/>
      <c r="AP89" s="56"/>
      <c r="AQ89" s="56"/>
      <c r="AR89" s="56"/>
      <c r="AS89" s="56"/>
      <c r="AT89" s="56"/>
      <c r="AU89" s="56"/>
      <c r="AV89" s="16">
        <f t="shared" si="14"/>
        <v>0</v>
      </c>
      <c r="AW89" s="31"/>
      <c r="AX89" s="31"/>
      <c r="AY89" s="80">
        <f t="shared" ref="AY89:AY92" si="15">SUM(AW89:AX89)</f>
        <v>0</v>
      </c>
      <c r="AZ89" s="28">
        <f t="shared" ref="AZ89:AZ92" si="16">AL89+AV89+AY89</f>
        <v>3.5</v>
      </c>
    </row>
    <row r="90" spans="3:52" ht="27.75" customHeight="1" x14ac:dyDescent="0.6">
      <c r="C90" s="128" t="s">
        <v>95</v>
      </c>
      <c r="D90" s="129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31">
        <v>1</v>
      </c>
      <c r="AE90" s="31">
        <v>1</v>
      </c>
      <c r="AF90" s="31">
        <v>1</v>
      </c>
      <c r="AG90" s="31">
        <v>1</v>
      </c>
      <c r="AH90" s="31">
        <v>1</v>
      </c>
      <c r="AI90" s="31"/>
      <c r="AJ90" s="31"/>
      <c r="AK90" s="31"/>
      <c r="AL90" s="17">
        <f>SUM(AD90:AK90)</f>
        <v>5</v>
      </c>
      <c r="AM90" s="56">
        <v>1</v>
      </c>
      <c r="AN90" s="56">
        <v>1</v>
      </c>
      <c r="AO90" s="56">
        <v>1</v>
      </c>
      <c r="AP90" s="71">
        <v>1</v>
      </c>
      <c r="AQ90" s="56"/>
      <c r="AR90" s="56"/>
      <c r="AS90" s="56"/>
      <c r="AT90" s="56"/>
      <c r="AU90" s="56"/>
      <c r="AV90" s="16">
        <f t="shared" si="14"/>
        <v>4</v>
      </c>
      <c r="AW90" s="31"/>
      <c r="AX90" s="31"/>
      <c r="AY90" s="80">
        <f t="shared" si="15"/>
        <v>0</v>
      </c>
      <c r="AZ90" s="28">
        <f t="shared" si="16"/>
        <v>9</v>
      </c>
    </row>
    <row r="91" spans="3:52" ht="27.75" customHeight="1" x14ac:dyDescent="0.6">
      <c r="C91" s="124" t="s">
        <v>115</v>
      </c>
      <c r="D91" s="129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31"/>
      <c r="AE91" s="31"/>
      <c r="AF91" s="31"/>
      <c r="AG91" s="31"/>
      <c r="AH91" s="31"/>
      <c r="AI91" s="31"/>
      <c r="AJ91" s="31"/>
      <c r="AK91" s="31"/>
      <c r="AL91" s="17"/>
      <c r="AM91" s="56"/>
      <c r="AN91" s="56"/>
      <c r="AO91" s="56"/>
      <c r="AP91" s="56"/>
      <c r="AQ91" s="56">
        <v>1</v>
      </c>
      <c r="AR91" s="56">
        <v>1</v>
      </c>
      <c r="AS91" s="56">
        <v>1</v>
      </c>
      <c r="AT91" s="56">
        <v>1</v>
      </c>
      <c r="AU91" s="56">
        <v>1</v>
      </c>
      <c r="AV91" s="16">
        <f t="shared" si="14"/>
        <v>5</v>
      </c>
      <c r="AW91" s="31"/>
      <c r="AX91" s="31"/>
      <c r="AY91" s="80">
        <f t="shared" si="15"/>
        <v>0</v>
      </c>
      <c r="AZ91" s="28">
        <f t="shared" si="16"/>
        <v>5</v>
      </c>
    </row>
    <row r="92" spans="3:52" ht="27.75" customHeight="1" x14ac:dyDescent="0.6">
      <c r="C92" s="124" t="s">
        <v>126</v>
      </c>
      <c r="D92" s="125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31"/>
      <c r="AE92" s="31"/>
      <c r="AF92" s="31"/>
      <c r="AG92" s="31"/>
      <c r="AH92" s="31"/>
      <c r="AI92" s="31"/>
      <c r="AJ92" s="31"/>
      <c r="AK92" s="31"/>
      <c r="AL92" s="17"/>
      <c r="AM92" s="56"/>
      <c r="AN92" s="56"/>
      <c r="AO92" s="56"/>
      <c r="AP92" s="56"/>
      <c r="AQ92" s="56"/>
      <c r="AR92" s="56"/>
      <c r="AS92" s="56"/>
      <c r="AT92" s="56"/>
      <c r="AU92" s="56"/>
      <c r="AV92" s="16"/>
      <c r="AW92" s="31">
        <v>1</v>
      </c>
      <c r="AX92" s="31">
        <v>1</v>
      </c>
      <c r="AY92" s="80">
        <f t="shared" si="15"/>
        <v>2</v>
      </c>
      <c r="AZ92" s="28">
        <f t="shared" si="16"/>
        <v>2</v>
      </c>
    </row>
    <row r="93" spans="3:52" ht="27.75" customHeight="1" x14ac:dyDescent="0.6">
      <c r="C93" s="117" t="s">
        <v>82</v>
      </c>
      <c r="D93" s="11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23">
        <v>0.5</v>
      </c>
      <c r="AE93" s="23">
        <v>0.5</v>
      </c>
      <c r="AF93" s="23">
        <v>0.5</v>
      </c>
      <c r="AG93" s="23">
        <v>0.5</v>
      </c>
      <c r="AH93" s="23">
        <v>0.5</v>
      </c>
      <c r="AI93" s="23"/>
      <c r="AJ93" s="23">
        <v>0.5</v>
      </c>
      <c r="AK93" s="23">
        <v>0.5</v>
      </c>
      <c r="AL93" s="17">
        <f>SUM(AD93:AK93)</f>
        <v>3.5</v>
      </c>
      <c r="AM93" s="56">
        <v>1</v>
      </c>
      <c r="AN93" s="56">
        <v>1</v>
      </c>
      <c r="AO93" s="56">
        <v>1</v>
      </c>
      <c r="AP93" s="56">
        <v>1</v>
      </c>
      <c r="AQ93" s="56">
        <v>1</v>
      </c>
      <c r="AR93" s="56">
        <v>1</v>
      </c>
      <c r="AS93" s="56">
        <v>1</v>
      </c>
      <c r="AT93" s="56">
        <v>1</v>
      </c>
      <c r="AU93" s="56">
        <v>1</v>
      </c>
      <c r="AV93" s="16">
        <f>SUM(AM93:AU93)</f>
        <v>9</v>
      </c>
      <c r="AW93" s="31"/>
      <c r="AX93" s="31"/>
      <c r="AY93" s="80">
        <f t="shared" si="10"/>
        <v>0</v>
      </c>
      <c r="AZ93" s="28">
        <f>AL93+AV93+AY93</f>
        <v>12.5</v>
      </c>
    </row>
    <row r="94" spans="3:52" ht="30" customHeight="1" x14ac:dyDescent="0.6">
      <c r="C94" s="111" t="s">
        <v>78</v>
      </c>
      <c r="D94" s="112"/>
      <c r="E94" s="20">
        <f>SUM(E54:E87)</f>
        <v>10</v>
      </c>
      <c r="F94" s="20"/>
      <c r="G94" s="20">
        <f>SUM(G54:G87)</f>
        <v>10</v>
      </c>
      <c r="H94" s="20"/>
      <c r="I94" s="20">
        <f>SUM(I54:I87)</f>
        <v>10</v>
      </c>
      <c r="J94" s="20"/>
      <c r="K94" s="20">
        <f>SUM(K54:K87)</f>
        <v>10</v>
      </c>
      <c r="L94" s="20"/>
      <c r="M94" s="20">
        <f>SUM(M54:M87)</f>
        <v>10</v>
      </c>
      <c r="N94" s="20"/>
      <c r="O94" s="20">
        <f>SUM(O54:O87)</f>
        <v>10</v>
      </c>
      <c r="P94" s="20"/>
      <c r="Q94" s="20">
        <f>SUM(Q54:Q87)</f>
        <v>10</v>
      </c>
      <c r="R94" s="20"/>
      <c r="S94" s="20">
        <f>SUM(S54:S87)</f>
        <v>10</v>
      </c>
      <c r="T94" s="20"/>
      <c r="U94" s="20">
        <f>SUM(U54:U87)</f>
        <v>10</v>
      </c>
      <c r="V94" s="20"/>
      <c r="W94" s="20">
        <f>SUM(W54:W87)</f>
        <v>10</v>
      </c>
      <c r="X94" s="20"/>
      <c r="Y94" s="20">
        <f>SUM(Y54:Y87)</f>
        <v>10</v>
      </c>
      <c r="Z94" s="20"/>
      <c r="AA94" s="20">
        <f>SUM(AA54:AA87)</f>
        <v>10</v>
      </c>
      <c r="AB94" s="20"/>
      <c r="AC94" s="20">
        <f>SUM(E94:AB94)</f>
        <v>120</v>
      </c>
      <c r="AD94" s="57">
        <v>10</v>
      </c>
      <c r="AE94" s="57">
        <v>10</v>
      </c>
      <c r="AF94" s="57">
        <v>10</v>
      </c>
      <c r="AG94" s="57">
        <v>10</v>
      </c>
      <c r="AH94" s="57">
        <v>10</v>
      </c>
      <c r="AI94" s="57"/>
      <c r="AJ94" s="57">
        <v>10</v>
      </c>
      <c r="AK94" s="57">
        <v>10</v>
      </c>
      <c r="AL94" s="57">
        <f>SUM(AD94:AK94)</f>
        <v>70</v>
      </c>
      <c r="AM94" s="57">
        <v>10</v>
      </c>
      <c r="AN94" s="57">
        <v>10</v>
      </c>
      <c r="AO94" s="57">
        <v>10</v>
      </c>
      <c r="AP94" s="57">
        <v>10</v>
      </c>
      <c r="AQ94" s="57">
        <v>10</v>
      </c>
      <c r="AR94" s="57">
        <v>10</v>
      </c>
      <c r="AS94" s="57">
        <v>10</v>
      </c>
      <c r="AT94" s="57">
        <v>10</v>
      </c>
      <c r="AU94" s="57">
        <v>10</v>
      </c>
      <c r="AV94" s="57">
        <f t="shared" si="14"/>
        <v>90</v>
      </c>
      <c r="AW94" s="52">
        <f>AW54+AW56+AW62+AW73+AW87</f>
        <v>10</v>
      </c>
      <c r="AX94" s="52">
        <f>AX54+AX56+AX62+AX73+AX87</f>
        <v>10</v>
      </c>
      <c r="AY94" s="80">
        <f t="shared" si="10"/>
        <v>20</v>
      </c>
      <c r="AZ94" s="28">
        <f t="shared" ref="AZ94:AZ95" si="17">AL94+AV94+AY94</f>
        <v>180</v>
      </c>
    </row>
    <row r="95" spans="3:52" ht="30" customHeight="1" x14ac:dyDescent="0.6">
      <c r="C95" s="113" t="s">
        <v>62</v>
      </c>
      <c r="D95" s="114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0">
        <f>AD51+AD94</f>
        <v>31</v>
      </c>
      <c r="AE95" s="50">
        <f>AE51+AE94</f>
        <v>31</v>
      </c>
      <c r="AF95" s="50">
        <f>AF51+AF94</f>
        <v>36</v>
      </c>
      <c r="AG95" s="50">
        <f>AG51+AG94</f>
        <v>36</v>
      </c>
      <c r="AH95" s="50">
        <f>AH51+AH94</f>
        <v>36</v>
      </c>
      <c r="AI95" s="50">
        <v>2</v>
      </c>
      <c r="AJ95" s="50">
        <f t="shared" ref="AJ95:AU95" si="18">AJ51+AJ94</f>
        <v>36</v>
      </c>
      <c r="AK95" s="50">
        <f t="shared" si="18"/>
        <v>36</v>
      </c>
      <c r="AL95" s="50">
        <f t="shared" si="18"/>
        <v>244</v>
      </c>
      <c r="AM95" s="50">
        <f t="shared" si="18"/>
        <v>42</v>
      </c>
      <c r="AN95" s="50">
        <f t="shared" si="18"/>
        <v>42</v>
      </c>
      <c r="AO95" s="50">
        <f t="shared" si="18"/>
        <v>43</v>
      </c>
      <c r="AP95" s="50">
        <f t="shared" si="18"/>
        <v>43</v>
      </c>
      <c r="AQ95" s="50">
        <f t="shared" si="18"/>
        <v>45</v>
      </c>
      <c r="AR95" s="50">
        <f t="shared" si="18"/>
        <v>45</v>
      </c>
      <c r="AS95" s="50">
        <f t="shared" si="18"/>
        <v>46</v>
      </c>
      <c r="AT95" s="50">
        <f t="shared" si="18"/>
        <v>46</v>
      </c>
      <c r="AU95" s="50">
        <f t="shared" si="18"/>
        <v>46</v>
      </c>
      <c r="AV95" s="50">
        <f>AV51+AV94+AV52</f>
        <v>411</v>
      </c>
      <c r="AW95" s="50">
        <f>AW34+AW35+AW42+AW52+AW94</f>
        <v>47</v>
      </c>
      <c r="AX95" s="50">
        <f>AX34+AX35+AX42+AX52+AX94</f>
        <v>61</v>
      </c>
      <c r="AY95" s="52">
        <f>AY34+AY42+AY52+AY94</f>
        <v>108</v>
      </c>
      <c r="AZ95" s="28">
        <f t="shared" si="17"/>
        <v>763</v>
      </c>
    </row>
    <row r="96" spans="3:52" ht="30" customHeight="1" x14ac:dyDescent="0.35"/>
    <row r="97" spans="32:32" ht="33" customHeight="1" x14ac:dyDescent="0.35"/>
    <row r="102" spans="32:32" x14ac:dyDescent="0.35">
      <c r="AF102" t="s">
        <v>79</v>
      </c>
    </row>
  </sheetData>
  <mergeCells count="83">
    <mergeCell ref="C1:D1"/>
    <mergeCell ref="C2:D2"/>
    <mergeCell ref="C3:D3"/>
    <mergeCell ref="C55:D55"/>
    <mergeCell ref="K5:L5"/>
    <mergeCell ref="C17:C23"/>
    <mergeCell ref="C24:C27"/>
    <mergeCell ref="C29:C30"/>
    <mergeCell ref="C32:C33"/>
    <mergeCell ref="C34:D34"/>
    <mergeCell ref="C35:D35"/>
    <mergeCell ref="C36:D36"/>
    <mergeCell ref="C39:D39"/>
    <mergeCell ref="C40:D40"/>
    <mergeCell ref="C43:D43"/>
    <mergeCell ref="C71:D71"/>
    <mergeCell ref="C81:D81"/>
    <mergeCell ref="C84:D84"/>
    <mergeCell ref="C89:D89"/>
    <mergeCell ref="C4:AZ4"/>
    <mergeCell ref="C12:C16"/>
    <mergeCell ref="M5:N5"/>
    <mergeCell ref="O5:P5"/>
    <mergeCell ref="Q5:R5"/>
    <mergeCell ref="S5:T5"/>
    <mergeCell ref="C5:C6"/>
    <mergeCell ref="E5:F5"/>
    <mergeCell ref="G5:H5"/>
    <mergeCell ref="I5:J5"/>
    <mergeCell ref="AH5:AI5"/>
    <mergeCell ref="W5:X5"/>
    <mergeCell ref="Y5:Z5"/>
    <mergeCell ref="AA5:AB5"/>
    <mergeCell ref="C7:C11"/>
    <mergeCell ref="U5:V5"/>
    <mergeCell ref="C51:D51"/>
    <mergeCell ref="C54:D54"/>
    <mergeCell ref="C42:D42"/>
    <mergeCell ref="C44:D44"/>
    <mergeCell ref="C45:D45"/>
    <mergeCell ref="C46:D46"/>
    <mergeCell ref="C47:D47"/>
    <mergeCell ref="C48:D48"/>
    <mergeCell ref="C49:D49"/>
    <mergeCell ref="C50:D50"/>
    <mergeCell ref="C52:D52"/>
    <mergeCell ref="C53:D53"/>
    <mergeCell ref="C56:D56"/>
    <mergeCell ref="C57:D57"/>
    <mergeCell ref="C58:D58"/>
    <mergeCell ref="C59:D59"/>
    <mergeCell ref="C61:D61"/>
    <mergeCell ref="C60:D60"/>
    <mergeCell ref="C62:D62"/>
    <mergeCell ref="C68:D68"/>
    <mergeCell ref="C69:D69"/>
    <mergeCell ref="C70:D70"/>
    <mergeCell ref="C66:D66"/>
    <mergeCell ref="C67:D67"/>
    <mergeCell ref="C63:D63"/>
    <mergeCell ref="C64:D64"/>
    <mergeCell ref="C65:D65"/>
    <mergeCell ref="C83:D83"/>
    <mergeCell ref="C92:D92"/>
    <mergeCell ref="C72:D72"/>
    <mergeCell ref="C73:D73"/>
    <mergeCell ref="C74:D74"/>
    <mergeCell ref="C80:D80"/>
    <mergeCell ref="C82:D82"/>
    <mergeCell ref="C90:D90"/>
    <mergeCell ref="C86:D86"/>
    <mergeCell ref="C91:D91"/>
    <mergeCell ref="C75:D75"/>
    <mergeCell ref="C76:D76"/>
    <mergeCell ref="C77:D77"/>
    <mergeCell ref="C78:D78"/>
    <mergeCell ref="C79:D79"/>
    <mergeCell ref="C94:D94"/>
    <mergeCell ref="C95:D95"/>
    <mergeCell ref="C85:D85"/>
    <mergeCell ref="C93:D93"/>
    <mergeCell ref="C87:D87"/>
    <mergeCell ref="C88:D88"/>
  </mergeCells>
  <pageMargins left="0.23622046411037401" right="0.23622046411037401" top="0.74803149700164795" bottom="0.74803149700164795" header="0.31496062874794001" footer="0.31496062874794001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Z66"/>
  <sheetViews>
    <sheetView topLeftCell="A36" zoomScale="36" zoomScaleNormal="36" workbookViewId="0">
      <selection activeCell="AG65" sqref="AG65"/>
    </sheetView>
  </sheetViews>
  <sheetFormatPr defaultColWidth="9.1796875" defaultRowHeight="14.5" x14ac:dyDescent="0.35"/>
  <cols>
    <col min="1" max="2" width="5.1796875" customWidth="1"/>
    <col min="3" max="3" width="33.54296875" customWidth="1"/>
    <col min="4" max="4" width="44.1796875" customWidth="1"/>
    <col min="5" max="5" width="6.1796875" hidden="1" customWidth="1"/>
    <col min="6" max="22" width="3" hidden="1" customWidth="1"/>
    <col min="23" max="23" width="3.54296875" hidden="1" customWidth="1"/>
    <col min="24" max="24" width="3" hidden="1" customWidth="1"/>
    <col min="25" max="25" width="3.81640625" hidden="1" customWidth="1"/>
    <col min="26" max="26" width="3" hidden="1" customWidth="1"/>
    <col min="27" max="27" width="3.54296875" hidden="1" customWidth="1"/>
    <col min="28" max="28" width="3" hidden="1" customWidth="1"/>
    <col min="29" max="29" width="7.26953125" hidden="1" customWidth="1"/>
    <col min="30" max="37" width="10.7265625" customWidth="1"/>
    <col min="38" max="38" width="13.26953125" customWidth="1"/>
    <col min="39" max="40" width="12.81640625" customWidth="1"/>
    <col min="41" max="50" width="10.7265625" customWidth="1"/>
    <col min="51" max="52" width="16.7265625" customWidth="1"/>
    <col min="53" max="53" width="14.1796875" customWidth="1"/>
  </cols>
  <sheetData>
    <row r="1" spans="3:52" ht="37.5" customHeight="1" x14ac:dyDescent="0.55000000000000004">
      <c r="C1" s="163" t="s">
        <v>129</v>
      </c>
      <c r="D1" s="16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 t="s">
        <v>0</v>
      </c>
      <c r="AU1" s="1"/>
      <c r="AV1" s="1"/>
      <c r="AW1" s="1"/>
      <c r="AX1" s="1"/>
      <c r="AY1" s="1"/>
      <c r="AZ1" s="2"/>
    </row>
    <row r="2" spans="3:52" ht="37.5" customHeight="1" x14ac:dyDescent="0.55000000000000004">
      <c r="C2" s="164" t="s">
        <v>130</v>
      </c>
      <c r="D2" s="16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04" t="s">
        <v>127</v>
      </c>
      <c r="AU2" s="1"/>
      <c r="AV2" s="1"/>
      <c r="AW2" s="1"/>
      <c r="AX2" s="1"/>
      <c r="AY2" s="1"/>
      <c r="AZ2" s="2"/>
    </row>
    <row r="3" spans="3:52" ht="37.5" customHeight="1" x14ac:dyDescent="0.55000000000000004">
      <c r="C3" s="164" t="s">
        <v>131</v>
      </c>
      <c r="D3" s="16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04" t="s">
        <v>128</v>
      </c>
      <c r="AU3" s="1"/>
      <c r="AV3" s="1"/>
      <c r="AW3" s="1"/>
      <c r="AX3" s="1"/>
      <c r="AY3" s="1"/>
      <c r="AZ3" s="2"/>
    </row>
    <row r="4" spans="3:52" ht="22.5" x14ac:dyDescent="0.45">
      <c r="C4" s="162" t="s">
        <v>83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</row>
    <row r="5" spans="3:52" ht="63" customHeight="1" x14ac:dyDescent="0.55000000000000004">
      <c r="C5" s="154" t="s">
        <v>1</v>
      </c>
      <c r="D5" s="64" t="s">
        <v>2</v>
      </c>
      <c r="E5" s="147" t="s">
        <v>3</v>
      </c>
      <c r="F5" s="148"/>
      <c r="G5" s="147" t="s">
        <v>4</v>
      </c>
      <c r="H5" s="148"/>
      <c r="I5" s="147" t="s">
        <v>5</v>
      </c>
      <c r="J5" s="148"/>
      <c r="K5" s="147" t="s">
        <v>6</v>
      </c>
      <c r="L5" s="148"/>
      <c r="M5" s="147" t="s">
        <v>7</v>
      </c>
      <c r="N5" s="148"/>
      <c r="O5" s="147" t="s">
        <v>8</v>
      </c>
      <c r="P5" s="148"/>
      <c r="Q5" s="147" t="s">
        <v>9</v>
      </c>
      <c r="R5" s="148"/>
      <c r="S5" s="147" t="s">
        <v>10</v>
      </c>
      <c r="T5" s="148"/>
      <c r="U5" s="147" t="s">
        <v>11</v>
      </c>
      <c r="V5" s="148"/>
      <c r="W5" s="147" t="s">
        <v>12</v>
      </c>
      <c r="X5" s="148"/>
      <c r="Y5" s="147" t="s">
        <v>13</v>
      </c>
      <c r="Z5" s="148"/>
      <c r="AA5" s="149" t="s">
        <v>14</v>
      </c>
      <c r="AB5" s="150"/>
      <c r="AC5" s="5" t="s">
        <v>15</v>
      </c>
      <c r="AD5" s="107" t="s">
        <v>3</v>
      </c>
      <c r="AE5" s="107" t="s">
        <v>4</v>
      </c>
      <c r="AF5" s="107" t="s">
        <v>6</v>
      </c>
      <c r="AG5" s="107" t="s">
        <v>7</v>
      </c>
      <c r="AH5" s="145" t="s">
        <v>9</v>
      </c>
      <c r="AI5" s="146"/>
      <c r="AJ5" s="107" t="s">
        <v>16</v>
      </c>
      <c r="AK5" s="107" t="s">
        <v>13</v>
      </c>
      <c r="AL5" s="7" t="s">
        <v>17</v>
      </c>
      <c r="AM5" s="8" t="s">
        <v>18</v>
      </c>
      <c r="AN5" s="8" t="s">
        <v>19</v>
      </c>
      <c r="AO5" s="108" t="s">
        <v>20</v>
      </c>
      <c r="AP5" s="108" t="s">
        <v>21</v>
      </c>
      <c r="AQ5" s="8" t="s">
        <v>22</v>
      </c>
      <c r="AR5" s="8" t="s">
        <v>23</v>
      </c>
      <c r="AS5" s="9" t="s">
        <v>84</v>
      </c>
      <c r="AT5" s="9" t="s">
        <v>85</v>
      </c>
      <c r="AU5" s="9">
        <v>9</v>
      </c>
      <c r="AV5" s="10" t="s">
        <v>24</v>
      </c>
      <c r="AW5" s="11" t="s">
        <v>25</v>
      </c>
      <c r="AX5" s="12" t="s">
        <v>86</v>
      </c>
      <c r="AY5" s="13" t="s">
        <v>26</v>
      </c>
      <c r="AZ5" s="14" t="s">
        <v>27</v>
      </c>
    </row>
    <row r="6" spans="3:52" ht="23.5" x14ac:dyDescent="0.55000000000000004">
      <c r="C6" s="156"/>
      <c r="D6" s="109" t="s">
        <v>28</v>
      </c>
      <c r="E6" s="16">
        <v>34</v>
      </c>
      <c r="F6" s="16" t="s">
        <v>29</v>
      </c>
      <c r="G6" s="16">
        <v>34</v>
      </c>
      <c r="H6" s="16" t="s">
        <v>29</v>
      </c>
      <c r="I6" s="16">
        <v>26</v>
      </c>
      <c r="J6" s="16" t="s">
        <v>29</v>
      </c>
      <c r="K6" s="16">
        <v>37</v>
      </c>
      <c r="L6" s="16" t="s">
        <v>29</v>
      </c>
      <c r="M6" s="16">
        <v>32</v>
      </c>
      <c r="N6" s="16" t="s">
        <v>29</v>
      </c>
      <c r="O6" s="16">
        <v>33</v>
      </c>
      <c r="P6" s="16" t="s">
        <v>29</v>
      </c>
      <c r="Q6" s="16">
        <v>28</v>
      </c>
      <c r="R6" s="16" t="s">
        <v>29</v>
      </c>
      <c r="S6" s="16">
        <v>25</v>
      </c>
      <c r="T6" s="16" t="s">
        <v>29</v>
      </c>
      <c r="U6" s="16">
        <v>25</v>
      </c>
      <c r="V6" s="16" t="s">
        <v>29</v>
      </c>
      <c r="W6" s="16">
        <v>31</v>
      </c>
      <c r="X6" s="16" t="s">
        <v>29</v>
      </c>
      <c r="Y6" s="16">
        <v>28</v>
      </c>
      <c r="Z6" s="16" t="s">
        <v>29</v>
      </c>
      <c r="AA6" s="16">
        <v>26</v>
      </c>
      <c r="AB6" s="16" t="s">
        <v>29</v>
      </c>
      <c r="AC6" s="17">
        <v>359</v>
      </c>
      <c r="AD6" s="18">
        <v>20</v>
      </c>
      <c r="AE6" s="18">
        <v>20</v>
      </c>
      <c r="AF6" s="18">
        <v>20</v>
      </c>
      <c r="AG6" s="18">
        <v>13</v>
      </c>
      <c r="AH6" s="18">
        <v>27</v>
      </c>
      <c r="AI6" s="18" t="s">
        <v>87</v>
      </c>
      <c r="AJ6" s="18">
        <v>16</v>
      </c>
      <c r="AK6" s="18">
        <v>19</v>
      </c>
      <c r="AL6" s="17">
        <f t="shared" ref="AL6" si="0">SUM(AD6:AK6)</f>
        <v>135</v>
      </c>
      <c r="AM6" s="19">
        <v>14</v>
      </c>
      <c r="AN6" s="19">
        <v>18</v>
      </c>
      <c r="AO6" s="19">
        <v>17</v>
      </c>
      <c r="AP6" s="19">
        <v>17</v>
      </c>
      <c r="AQ6" s="19">
        <v>19</v>
      </c>
      <c r="AR6" s="19">
        <v>14</v>
      </c>
      <c r="AS6" s="16">
        <v>18</v>
      </c>
      <c r="AT6" s="16">
        <v>18</v>
      </c>
      <c r="AU6" s="16">
        <v>20</v>
      </c>
      <c r="AV6" s="17">
        <f t="shared" ref="AV6" si="1">SUM(AM6:AU6)</f>
        <v>155</v>
      </c>
      <c r="AW6" s="16">
        <v>10</v>
      </c>
      <c r="AX6" s="16">
        <v>12</v>
      </c>
      <c r="AY6" s="20">
        <f t="shared" ref="AY6" si="2">SUM(AW6:AX6)</f>
        <v>22</v>
      </c>
      <c r="AZ6" s="21">
        <f t="shared" ref="AZ6:AZ52" si="3">AL6+AV6+AY6</f>
        <v>312</v>
      </c>
    </row>
    <row r="7" spans="3:52" ht="27.75" customHeight="1" x14ac:dyDescent="0.6">
      <c r="C7" s="174" t="s">
        <v>99</v>
      </c>
      <c r="D7" s="175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  <c r="AE7" s="48"/>
      <c r="AF7" s="48"/>
      <c r="AG7" s="48"/>
      <c r="AH7" s="48"/>
      <c r="AI7" s="48"/>
      <c r="AJ7" s="48"/>
      <c r="AK7" s="48"/>
      <c r="AL7" s="24"/>
      <c r="AM7" s="49"/>
      <c r="AN7" s="49"/>
      <c r="AO7" s="49"/>
      <c r="AP7" s="49"/>
      <c r="AQ7" s="23"/>
      <c r="AR7" s="23"/>
      <c r="AS7" s="23"/>
      <c r="AT7" s="23"/>
      <c r="AU7" s="23"/>
      <c r="AV7" s="25"/>
      <c r="AW7" s="30">
        <v>1</v>
      </c>
      <c r="AX7" s="30">
        <v>1</v>
      </c>
      <c r="AY7" s="27">
        <f>SUM(AW7:AX7)</f>
        <v>2</v>
      </c>
      <c r="AZ7" s="28">
        <f>AL7+AV7+AY7</f>
        <v>2</v>
      </c>
    </row>
    <row r="8" spans="3:52" ht="27.75" customHeight="1" x14ac:dyDescent="0.6">
      <c r="C8" s="140" t="s">
        <v>100</v>
      </c>
      <c r="D8" s="141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44"/>
      <c r="AE8" s="44"/>
      <c r="AF8" s="44"/>
      <c r="AG8" s="44"/>
      <c r="AH8" s="44"/>
      <c r="AI8" s="44"/>
      <c r="AJ8" s="44"/>
      <c r="AK8" s="44"/>
      <c r="AL8" s="24"/>
      <c r="AM8" s="23"/>
      <c r="AN8" s="23"/>
      <c r="AO8" s="23"/>
      <c r="AP8" s="23"/>
      <c r="AQ8" s="23"/>
      <c r="AR8" s="23"/>
      <c r="AS8" s="23"/>
      <c r="AT8" s="23"/>
      <c r="AU8" s="23"/>
      <c r="AV8" s="25"/>
      <c r="AW8" s="30">
        <v>1</v>
      </c>
      <c r="AX8" s="30">
        <v>1</v>
      </c>
      <c r="AY8" s="27">
        <f t="shared" ref="AY8:AY14" si="4">SUM(AW8:AX8)</f>
        <v>2</v>
      </c>
      <c r="AZ8" s="28">
        <f t="shared" ref="AZ8:AZ14" si="5">AL8+AV8+AY8</f>
        <v>2</v>
      </c>
    </row>
    <row r="9" spans="3:52" ht="27.75" customHeight="1" x14ac:dyDescent="0.6">
      <c r="C9" s="140" t="s">
        <v>101</v>
      </c>
      <c r="D9" s="141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44"/>
      <c r="AE9" s="44"/>
      <c r="AF9" s="44"/>
      <c r="AG9" s="44"/>
      <c r="AH9" s="44"/>
      <c r="AI9" s="44"/>
      <c r="AJ9" s="44"/>
      <c r="AK9" s="44"/>
      <c r="AL9" s="24"/>
      <c r="AM9" s="23"/>
      <c r="AN9" s="23"/>
      <c r="AO9" s="23"/>
      <c r="AP9" s="23"/>
      <c r="AQ9" s="23"/>
      <c r="AR9" s="23"/>
      <c r="AS9" s="23"/>
      <c r="AT9" s="23"/>
      <c r="AU9" s="23"/>
      <c r="AV9" s="25"/>
      <c r="AW9" s="30">
        <v>1</v>
      </c>
      <c r="AX9" s="30">
        <v>1</v>
      </c>
      <c r="AY9" s="27">
        <f t="shared" si="4"/>
        <v>2</v>
      </c>
      <c r="AZ9" s="28">
        <f t="shared" si="5"/>
        <v>2</v>
      </c>
    </row>
    <row r="10" spans="3:52" ht="27.75" customHeight="1" x14ac:dyDescent="0.6">
      <c r="C10" s="140" t="s">
        <v>102</v>
      </c>
      <c r="D10" s="141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44"/>
      <c r="AE10" s="44"/>
      <c r="AF10" s="44"/>
      <c r="AG10" s="44"/>
      <c r="AH10" s="44"/>
      <c r="AI10" s="44"/>
      <c r="AJ10" s="44"/>
      <c r="AK10" s="44"/>
      <c r="AL10" s="24"/>
      <c r="AM10" s="23"/>
      <c r="AN10" s="23"/>
      <c r="AO10" s="23"/>
      <c r="AP10" s="23"/>
      <c r="AQ10" s="23"/>
      <c r="AR10" s="23"/>
      <c r="AS10" s="23"/>
      <c r="AT10" s="23"/>
      <c r="AU10" s="23"/>
      <c r="AV10" s="25"/>
      <c r="AW10" s="30">
        <v>1</v>
      </c>
      <c r="AX10" s="30">
        <v>1</v>
      </c>
      <c r="AY10" s="27">
        <f t="shared" si="4"/>
        <v>2</v>
      </c>
      <c r="AZ10" s="28">
        <f t="shared" si="5"/>
        <v>2</v>
      </c>
    </row>
    <row r="11" spans="3:52" ht="27.75" customHeight="1" x14ac:dyDescent="0.6">
      <c r="C11" s="140" t="s">
        <v>103</v>
      </c>
      <c r="D11" s="141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44"/>
      <c r="AE11" s="44"/>
      <c r="AF11" s="44"/>
      <c r="AG11" s="44"/>
      <c r="AH11" s="44"/>
      <c r="AI11" s="44"/>
      <c r="AJ11" s="44"/>
      <c r="AK11" s="44"/>
      <c r="AL11" s="24"/>
      <c r="AM11" s="23"/>
      <c r="AN11" s="23"/>
      <c r="AO11" s="23"/>
      <c r="AP11" s="23"/>
      <c r="AQ11" s="23"/>
      <c r="AR11" s="23"/>
      <c r="AS11" s="23"/>
      <c r="AT11" s="23"/>
      <c r="AU11" s="23"/>
      <c r="AV11" s="25"/>
      <c r="AW11" s="30">
        <v>1</v>
      </c>
      <c r="AX11" s="30">
        <v>1</v>
      </c>
      <c r="AY11" s="27">
        <f t="shared" si="4"/>
        <v>2</v>
      </c>
      <c r="AZ11" s="28">
        <f t="shared" si="5"/>
        <v>2</v>
      </c>
    </row>
    <row r="12" spans="3:52" ht="27.75" customHeight="1" x14ac:dyDescent="0.6">
      <c r="C12" s="142" t="s">
        <v>104</v>
      </c>
      <c r="D12" s="141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44"/>
      <c r="AE12" s="44"/>
      <c r="AF12" s="44"/>
      <c r="AG12" s="44"/>
      <c r="AH12" s="44"/>
      <c r="AI12" s="44"/>
      <c r="AJ12" s="44"/>
      <c r="AK12" s="44"/>
      <c r="AL12" s="24"/>
      <c r="AM12" s="23"/>
      <c r="AN12" s="23"/>
      <c r="AO12" s="23"/>
      <c r="AP12" s="23"/>
      <c r="AQ12" s="23"/>
      <c r="AR12" s="23"/>
      <c r="AS12" s="23"/>
      <c r="AT12" s="23"/>
      <c r="AU12" s="23"/>
      <c r="AV12" s="25"/>
      <c r="AW12" s="30"/>
      <c r="AX12" s="30">
        <v>1</v>
      </c>
      <c r="AY12" s="27">
        <f t="shared" si="4"/>
        <v>1</v>
      </c>
      <c r="AZ12" s="28">
        <f t="shared" si="5"/>
        <v>1</v>
      </c>
    </row>
    <row r="13" spans="3:52" ht="27.75" customHeight="1" x14ac:dyDescent="0.6">
      <c r="C13" s="142" t="s">
        <v>105</v>
      </c>
      <c r="D13" s="141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44"/>
      <c r="AE13" s="44"/>
      <c r="AF13" s="44"/>
      <c r="AG13" s="44"/>
      <c r="AH13" s="44"/>
      <c r="AI13" s="44"/>
      <c r="AJ13" s="44"/>
      <c r="AK13" s="44"/>
      <c r="AL13" s="24"/>
      <c r="AM13" s="23"/>
      <c r="AN13" s="23"/>
      <c r="AO13" s="23"/>
      <c r="AP13" s="23"/>
      <c r="AQ13" s="23"/>
      <c r="AR13" s="23"/>
      <c r="AS13" s="23"/>
      <c r="AT13" s="23"/>
      <c r="AU13" s="23"/>
      <c r="AV13" s="25"/>
      <c r="AW13" s="30"/>
      <c r="AX13" s="30">
        <v>1</v>
      </c>
      <c r="AY13" s="27">
        <f t="shared" si="4"/>
        <v>1</v>
      </c>
      <c r="AZ13" s="28">
        <f t="shared" si="5"/>
        <v>1</v>
      </c>
    </row>
    <row r="14" spans="3:52" ht="27.75" customHeight="1" x14ac:dyDescent="0.6">
      <c r="C14" s="142" t="s">
        <v>106</v>
      </c>
      <c r="D14" s="141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44"/>
      <c r="AE14" s="44"/>
      <c r="AF14" s="44"/>
      <c r="AG14" s="44"/>
      <c r="AH14" s="44"/>
      <c r="AI14" s="44"/>
      <c r="AJ14" s="44"/>
      <c r="AK14" s="44"/>
      <c r="AL14" s="24"/>
      <c r="AM14" s="23"/>
      <c r="AN14" s="23"/>
      <c r="AO14" s="23"/>
      <c r="AP14" s="23"/>
      <c r="AQ14" s="23"/>
      <c r="AR14" s="23"/>
      <c r="AS14" s="23"/>
      <c r="AT14" s="23"/>
      <c r="AU14" s="23"/>
      <c r="AV14" s="25"/>
      <c r="AW14" s="30"/>
      <c r="AX14" s="30">
        <v>1</v>
      </c>
      <c r="AY14" s="97">
        <f t="shared" si="4"/>
        <v>1</v>
      </c>
      <c r="AZ14" s="28">
        <f t="shared" si="5"/>
        <v>1</v>
      </c>
    </row>
    <row r="15" spans="3:52" ht="27.75" customHeight="1" x14ac:dyDescent="0.6">
      <c r="C15" s="134" t="s">
        <v>65</v>
      </c>
      <c r="D15" s="135"/>
      <c r="E15" s="72">
        <v>21</v>
      </c>
      <c r="F15" s="72"/>
      <c r="G15" s="72">
        <v>21</v>
      </c>
      <c r="H15" s="72">
        <v>4</v>
      </c>
      <c r="I15" s="72">
        <v>21</v>
      </c>
      <c r="J15" s="72">
        <v>4</v>
      </c>
      <c r="K15" s="72">
        <v>26</v>
      </c>
      <c r="L15" s="72">
        <v>2</v>
      </c>
      <c r="M15" s="72">
        <v>26</v>
      </c>
      <c r="N15" s="72">
        <v>8</v>
      </c>
      <c r="O15" s="72">
        <v>26</v>
      </c>
      <c r="P15" s="72">
        <v>8</v>
      </c>
      <c r="Q15" s="72">
        <v>26</v>
      </c>
      <c r="R15" s="72">
        <v>2</v>
      </c>
      <c r="S15" s="72">
        <v>26</v>
      </c>
      <c r="T15" s="72">
        <v>8</v>
      </c>
      <c r="U15" s="72">
        <v>26</v>
      </c>
      <c r="V15" s="72">
        <v>8</v>
      </c>
      <c r="W15" s="72">
        <v>26</v>
      </c>
      <c r="X15" s="72">
        <v>2</v>
      </c>
      <c r="Y15" s="72">
        <v>26</v>
      </c>
      <c r="Z15" s="72">
        <v>8</v>
      </c>
      <c r="AA15" s="72">
        <v>26</v>
      </c>
      <c r="AB15" s="72">
        <v>8</v>
      </c>
      <c r="AC15" s="72">
        <f>SUM(E15:AB15)</f>
        <v>359</v>
      </c>
      <c r="AD15" s="73">
        <v>21</v>
      </c>
      <c r="AE15" s="73">
        <v>21</v>
      </c>
      <c r="AF15" s="73">
        <v>26</v>
      </c>
      <c r="AG15" s="73">
        <v>26</v>
      </c>
      <c r="AH15" s="73">
        <v>26</v>
      </c>
      <c r="AI15" s="73">
        <v>2</v>
      </c>
      <c r="AJ15" s="74">
        <v>26</v>
      </c>
      <c r="AK15" s="74">
        <v>26</v>
      </c>
      <c r="AL15" s="75" t="e">
        <f>#REF!+#REF!+AI15</f>
        <v>#REF!</v>
      </c>
      <c r="AM15" s="76">
        <v>32</v>
      </c>
      <c r="AN15" s="76">
        <v>32</v>
      </c>
      <c r="AO15" s="76">
        <v>33</v>
      </c>
      <c r="AP15" s="76">
        <v>33</v>
      </c>
      <c r="AQ15" s="76">
        <v>35</v>
      </c>
      <c r="AR15" s="76">
        <v>35</v>
      </c>
      <c r="AS15" s="76">
        <v>36</v>
      </c>
      <c r="AT15" s="76">
        <v>36</v>
      </c>
      <c r="AU15" s="76">
        <v>36</v>
      </c>
      <c r="AV15" s="77">
        <f>SUM(AM15:AU15)</f>
        <v>308</v>
      </c>
      <c r="AW15" s="78" t="e">
        <f>#REF!+#REF!</f>
        <v>#REF!</v>
      </c>
      <c r="AX15" s="78" t="e">
        <f>#REF!+#REF!</f>
        <v>#REF!</v>
      </c>
      <c r="AY15" s="98" t="e">
        <f>#REF!+#REF!</f>
        <v>#REF!</v>
      </c>
      <c r="AZ15" s="99" t="e">
        <f t="shared" si="3"/>
        <v>#REF!</v>
      </c>
    </row>
    <row r="16" spans="3:52" ht="27.75" customHeight="1" x14ac:dyDescent="0.6">
      <c r="C16" s="143" t="s">
        <v>117</v>
      </c>
      <c r="D16" s="14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6"/>
      <c r="AE16" s="86"/>
      <c r="AF16" s="86"/>
      <c r="AG16" s="86"/>
      <c r="AH16" s="86"/>
      <c r="AI16" s="86"/>
      <c r="AJ16" s="87"/>
      <c r="AK16" s="87"/>
      <c r="AL16" s="88"/>
      <c r="AM16" s="89"/>
      <c r="AN16" s="89"/>
      <c r="AO16" s="89"/>
      <c r="AP16" s="89"/>
      <c r="AQ16" s="89"/>
      <c r="AR16" s="89"/>
      <c r="AS16" s="89"/>
      <c r="AT16" s="89">
        <v>13</v>
      </c>
      <c r="AU16" s="89"/>
      <c r="AV16" s="90">
        <v>13</v>
      </c>
      <c r="AW16" s="91"/>
      <c r="AX16" s="91">
        <v>14</v>
      </c>
      <c r="AY16" s="91">
        <v>14</v>
      </c>
      <c r="AZ16" s="100">
        <v>27</v>
      </c>
    </row>
    <row r="17" spans="3:52" ht="26" x14ac:dyDescent="0.6">
      <c r="C17" s="158" t="s">
        <v>66</v>
      </c>
      <c r="D17" s="158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106"/>
      <c r="AW17" s="95"/>
      <c r="AX17" s="95"/>
      <c r="AY17" s="96"/>
      <c r="AZ17" s="92">
        <f t="shared" si="3"/>
        <v>0</v>
      </c>
    </row>
    <row r="18" spans="3:52" ht="27.75" customHeight="1" x14ac:dyDescent="0.6">
      <c r="C18" s="136" t="s">
        <v>67</v>
      </c>
      <c r="D18" s="137"/>
      <c r="E18" s="79">
        <v>1</v>
      </c>
      <c r="F18" s="79"/>
      <c r="G18" s="79">
        <v>1</v>
      </c>
      <c r="H18" s="79"/>
      <c r="I18" s="79">
        <v>1</v>
      </c>
      <c r="J18" s="79"/>
      <c r="K18" s="79">
        <v>1</v>
      </c>
      <c r="L18" s="79"/>
      <c r="M18" s="79">
        <v>1</v>
      </c>
      <c r="N18" s="79"/>
      <c r="O18" s="79">
        <v>1</v>
      </c>
      <c r="P18" s="79"/>
      <c r="Q18" s="79">
        <v>1</v>
      </c>
      <c r="R18" s="79"/>
      <c r="S18" s="79">
        <v>1</v>
      </c>
      <c r="T18" s="79"/>
      <c r="U18" s="79">
        <v>1</v>
      </c>
      <c r="V18" s="79"/>
      <c r="W18" s="79">
        <v>1</v>
      </c>
      <c r="X18" s="79"/>
      <c r="Y18" s="79">
        <v>1</v>
      </c>
      <c r="Z18" s="79"/>
      <c r="AA18" s="79">
        <v>1</v>
      </c>
      <c r="AB18" s="79"/>
      <c r="AC18" s="79">
        <f>SUM(E18:AB18)</f>
        <v>12</v>
      </c>
      <c r="AD18" s="80">
        <v>1</v>
      </c>
      <c r="AE18" s="80">
        <v>1</v>
      </c>
      <c r="AF18" s="80">
        <v>1</v>
      </c>
      <c r="AG18" s="80">
        <v>1</v>
      </c>
      <c r="AH18" s="80">
        <v>1</v>
      </c>
      <c r="AI18" s="80"/>
      <c r="AJ18" s="80">
        <v>1</v>
      </c>
      <c r="AK18" s="80">
        <v>1</v>
      </c>
      <c r="AL18" s="81">
        <f>SUM(AD18:AK18)</f>
        <v>7</v>
      </c>
      <c r="AM18" s="82">
        <v>1</v>
      </c>
      <c r="AN18" s="82">
        <v>1</v>
      </c>
      <c r="AO18" s="82">
        <v>1</v>
      </c>
      <c r="AP18" s="82">
        <v>1</v>
      </c>
      <c r="AQ18" s="82">
        <v>1</v>
      </c>
      <c r="AR18" s="82">
        <v>1</v>
      </c>
      <c r="AS18" s="82">
        <v>1</v>
      </c>
      <c r="AT18" s="82">
        <v>1</v>
      </c>
      <c r="AU18" s="82">
        <v>1</v>
      </c>
      <c r="AV18" s="83">
        <f>SUM(AM18:AU18)</f>
        <v>9</v>
      </c>
      <c r="AW18" s="82">
        <v>1</v>
      </c>
      <c r="AX18" s="82">
        <v>1</v>
      </c>
      <c r="AY18" s="80">
        <f>SUM(AW18:AX18)</f>
        <v>2</v>
      </c>
      <c r="AZ18" s="84">
        <f t="shared" si="3"/>
        <v>18</v>
      </c>
    </row>
    <row r="19" spans="3:52" ht="27.75" customHeight="1" x14ac:dyDescent="0.6">
      <c r="C19" s="165" t="s">
        <v>107</v>
      </c>
      <c r="D19" s="166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31">
        <v>1</v>
      </c>
      <c r="AE19" s="31">
        <v>1</v>
      </c>
      <c r="AF19" s="31">
        <v>1</v>
      </c>
      <c r="AG19" s="31">
        <v>1</v>
      </c>
      <c r="AH19" s="31">
        <v>1</v>
      </c>
      <c r="AI19" s="31"/>
      <c r="AJ19" s="31">
        <v>1</v>
      </c>
      <c r="AK19" s="31">
        <v>1</v>
      </c>
      <c r="AL19" s="17">
        <f>SUM(AD19:AK19)</f>
        <v>7</v>
      </c>
      <c r="AM19" s="23">
        <v>1</v>
      </c>
      <c r="AN19" s="23">
        <v>1</v>
      </c>
      <c r="AO19" s="23">
        <v>1</v>
      </c>
      <c r="AP19" s="23">
        <v>1</v>
      </c>
      <c r="AQ19" s="23">
        <v>1</v>
      </c>
      <c r="AR19" s="23">
        <v>1</v>
      </c>
      <c r="AS19" s="23">
        <v>1</v>
      </c>
      <c r="AT19" s="23">
        <v>1</v>
      </c>
      <c r="AU19" s="23">
        <v>1</v>
      </c>
      <c r="AV19" s="16">
        <f>SUM(AM19:AU19)</f>
        <v>9</v>
      </c>
      <c r="AW19" s="23">
        <v>1</v>
      </c>
      <c r="AX19" s="23">
        <v>1</v>
      </c>
      <c r="AY19" s="80">
        <f t="shared" ref="AY19:AY58" si="6">SUM(AW19:AX19)</f>
        <v>2</v>
      </c>
      <c r="AZ19" s="28">
        <f t="shared" si="3"/>
        <v>18</v>
      </c>
    </row>
    <row r="20" spans="3:52" ht="27.75" customHeight="1" x14ac:dyDescent="0.6">
      <c r="C20" s="130" t="s">
        <v>68</v>
      </c>
      <c r="D20" s="131"/>
      <c r="E20" s="109">
        <v>1</v>
      </c>
      <c r="F20" s="109"/>
      <c r="G20" s="109">
        <v>1</v>
      </c>
      <c r="H20" s="109"/>
      <c r="I20" s="109">
        <v>1</v>
      </c>
      <c r="J20" s="109"/>
      <c r="K20" s="109">
        <v>1</v>
      </c>
      <c r="L20" s="109"/>
      <c r="M20" s="109">
        <v>1</v>
      </c>
      <c r="N20" s="109"/>
      <c r="O20" s="109">
        <v>1</v>
      </c>
      <c r="P20" s="109"/>
      <c r="Q20" s="109">
        <v>1</v>
      </c>
      <c r="R20" s="109"/>
      <c r="S20" s="109">
        <v>1</v>
      </c>
      <c r="T20" s="109"/>
      <c r="U20" s="109">
        <v>1</v>
      </c>
      <c r="V20" s="109"/>
      <c r="W20" s="109">
        <v>1</v>
      </c>
      <c r="X20" s="109"/>
      <c r="Y20" s="109">
        <v>1</v>
      </c>
      <c r="Z20" s="109"/>
      <c r="AA20" s="109">
        <v>1</v>
      </c>
      <c r="AB20" s="109"/>
      <c r="AC20" s="109">
        <f>SUM(E20:AB20)</f>
        <v>12</v>
      </c>
      <c r="AD20" s="53">
        <v>2</v>
      </c>
      <c r="AE20" s="53">
        <v>2</v>
      </c>
      <c r="AF20" s="53">
        <v>2</v>
      </c>
      <c r="AG20" s="53">
        <v>2</v>
      </c>
      <c r="AH20" s="53">
        <v>2</v>
      </c>
      <c r="AI20" s="53"/>
      <c r="AJ20" s="53">
        <v>2</v>
      </c>
      <c r="AK20" s="53">
        <v>2</v>
      </c>
      <c r="AL20" s="17">
        <f>SUM(AD20:AK20)</f>
        <v>14</v>
      </c>
      <c r="AM20" s="54">
        <v>2</v>
      </c>
      <c r="AN20" s="54">
        <v>2</v>
      </c>
      <c r="AO20" s="54">
        <v>2</v>
      </c>
      <c r="AP20" s="54">
        <v>2</v>
      </c>
      <c r="AQ20" s="54">
        <v>2</v>
      </c>
      <c r="AR20" s="54">
        <v>2</v>
      </c>
      <c r="AS20" s="54">
        <v>2</v>
      </c>
      <c r="AT20" s="54">
        <v>2</v>
      </c>
      <c r="AU20" s="54">
        <v>2</v>
      </c>
      <c r="AV20" s="16">
        <f>SUM(AM20:AU20)</f>
        <v>18</v>
      </c>
      <c r="AW20" s="53">
        <v>2</v>
      </c>
      <c r="AX20" s="53">
        <v>2</v>
      </c>
      <c r="AY20" s="80">
        <f t="shared" si="6"/>
        <v>4</v>
      </c>
      <c r="AZ20" s="28">
        <f t="shared" si="3"/>
        <v>36</v>
      </c>
    </row>
    <row r="21" spans="3:52" ht="27.75" customHeight="1" x14ac:dyDescent="0.6">
      <c r="C21" s="132" t="s">
        <v>69</v>
      </c>
      <c r="D21" s="13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23">
        <v>1</v>
      </c>
      <c r="AE21" s="23">
        <v>1</v>
      </c>
      <c r="AF21" s="23">
        <v>1</v>
      </c>
      <c r="AG21" s="23">
        <v>1</v>
      </c>
      <c r="AH21" s="23">
        <v>1</v>
      </c>
      <c r="AI21" s="23"/>
      <c r="AJ21" s="23">
        <v>1</v>
      </c>
      <c r="AK21" s="23">
        <v>1</v>
      </c>
      <c r="AL21" s="17">
        <f>SUM(AD21:AK21)</f>
        <v>7</v>
      </c>
      <c r="AM21" s="56"/>
      <c r="AN21" s="56"/>
      <c r="AO21" s="56"/>
      <c r="AP21" s="56"/>
      <c r="AQ21" s="56"/>
      <c r="AR21" s="56"/>
      <c r="AS21" s="56"/>
      <c r="AT21" s="56"/>
      <c r="AU21" s="56"/>
      <c r="AV21" s="16">
        <f>SUM(AM21:AU21)</f>
        <v>0</v>
      </c>
      <c r="AW21" s="23"/>
      <c r="AX21" s="23"/>
      <c r="AY21" s="80">
        <f t="shared" si="6"/>
        <v>0</v>
      </c>
      <c r="AZ21" s="28">
        <f t="shared" si="3"/>
        <v>7</v>
      </c>
    </row>
    <row r="22" spans="3:52" ht="27.75" customHeight="1" x14ac:dyDescent="0.6">
      <c r="C22" s="132" t="s">
        <v>70</v>
      </c>
      <c r="D22" s="133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23">
        <v>1</v>
      </c>
      <c r="AE22" s="23">
        <v>1</v>
      </c>
      <c r="AF22" s="23">
        <v>1</v>
      </c>
      <c r="AG22" s="23">
        <v>1</v>
      </c>
      <c r="AH22" s="23"/>
      <c r="AI22" s="23"/>
      <c r="AJ22" s="23"/>
      <c r="AK22" s="23"/>
      <c r="AL22" s="17"/>
      <c r="AM22" s="56"/>
      <c r="AN22" s="56"/>
      <c r="AO22" s="56"/>
      <c r="AP22" s="56"/>
      <c r="AQ22" s="56"/>
      <c r="AR22" s="56"/>
      <c r="AS22" s="56"/>
      <c r="AT22" s="56"/>
      <c r="AU22" s="56"/>
      <c r="AV22" s="16"/>
      <c r="AW22" s="23"/>
      <c r="AX22" s="23"/>
      <c r="AY22" s="80">
        <f t="shared" si="6"/>
        <v>0</v>
      </c>
      <c r="AZ22" s="28">
        <f t="shared" si="3"/>
        <v>0</v>
      </c>
    </row>
    <row r="23" spans="3:52" ht="27.75" customHeight="1" x14ac:dyDescent="0.6">
      <c r="C23" s="132" t="s">
        <v>71</v>
      </c>
      <c r="D23" s="133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23"/>
      <c r="AE23" s="23"/>
      <c r="AF23" s="23"/>
      <c r="AG23" s="23"/>
      <c r="AH23" s="23">
        <v>1</v>
      </c>
      <c r="AI23" s="23"/>
      <c r="AJ23" s="23">
        <v>1</v>
      </c>
      <c r="AK23" s="23">
        <v>1</v>
      </c>
      <c r="AL23" s="17">
        <f t="shared" ref="AL23:AL49" si="7">SUM(AD23:AK23)</f>
        <v>3</v>
      </c>
      <c r="AM23" s="56">
        <v>1</v>
      </c>
      <c r="AN23" s="56">
        <v>1</v>
      </c>
      <c r="AO23" s="56">
        <v>1</v>
      </c>
      <c r="AP23" s="56">
        <v>1</v>
      </c>
      <c r="AQ23" s="56">
        <v>1</v>
      </c>
      <c r="AR23" s="56">
        <v>1</v>
      </c>
      <c r="AS23" s="56">
        <v>1</v>
      </c>
      <c r="AT23" s="56">
        <v>1</v>
      </c>
      <c r="AU23" s="56">
        <v>1</v>
      </c>
      <c r="AV23" s="16">
        <f>SUM(AM23:AU23)</f>
        <v>9</v>
      </c>
      <c r="AW23" s="23">
        <v>1</v>
      </c>
      <c r="AX23" s="23">
        <v>1</v>
      </c>
      <c r="AY23" s="80">
        <f t="shared" si="6"/>
        <v>2</v>
      </c>
      <c r="AZ23" s="28">
        <f t="shared" si="3"/>
        <v>14</v>
      </c>
    </row>
    <row r="24" spans="3:52" ht="27.75" customHeight="1" x14ac:dyDescent="0.6">
      <c r="C24" s="159" t="s">
        <v>118</v>
      </c>
      <c r="D24" s="160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23"/>
      <c r="AE24" s="23"/>
      <c r="AF24" s="23"/>
      <c r="AG24" s="23"/>
      <c r="AH24" s="23"/>
      <c r="AI24" s="23"/>
      <c r="AJ24" s="23"/>
      <c r="AK24" s="23"/>
      <c r="AL24" s="17"/>
      <c r="AM24" s="56"/>
      <c r="AN24" s="56"/>
      <c r="AO24" s="56"/>
      <c r="AP24" s="56"/>
      <c r="AQ24" s="56"/>
      <c r="AR24" s="56"/>
      <c r="AS24" s="56"/>
      <c r="AT24" s="56"/>
      <c r="AU24" s="56"/>
      <c r="AV24" s="16"/>
      <c r="AW24" s="23">
        <v>1</v>
      </c>
      <c r="AX24" s="23">
        <v>1</v>
      </c>
      <c r="AY24" s="80">
        <f t="shared" si="6"/>
        <v>2</v>
      </c>
      <c r="AZ24" s="28">
        <f t="shared" si="3"/>
        <v>2</v>
      </c>
    </row>
    <row r="25" spans="3:52" ht="27.75" customHeight="1" x14ac:dyDescent="0.6">
      <c r="C25" s="132" t="s">
        <v>81</v>
      </c>
      <c r="D25" s="13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23"/>
      <c r="AE25" s="23"/>
      <c r="AF25" s="23"/>
      <c r="AG25" s="23"/>
      <c r="AH25" s="23"/>
      <c r="AI25" s="23"/>
      <c r="AJ25" s="23"/>
      <c r="AK25" s="23"/>
      <c r="AL25" s="17">
        <f t="shared" si="7"/>
        <v>0</v>
      </c>
      <c r="AM25" s="56">
        <v>1</v>
      </c>
      <c r="AN25" s="56">
        <v>1</v>
      </c>
      <c r="AO25" s="56">
        <v>1</v>
      </c>
      <c r="AP25" s="56">
        <v>1</v>
      </c>
      <c r="AQ25" s="56">
        <v>1</v>
      </c>
      <c r="AR25" s="56">
        <v>1</v>
      </c>
      <c r="AS25" s="56">
        <v>1</v>
      </c>
      <c r="AT25" s="56">
        <v>1</v>
      </c>
      <c r="AU25" s="56">
        <v>1</v>
      </c>
      <c r="AV25" s="16">
        <f>SUM(AM25:AU25)</f>
        <v>9</v>
      </c>
      <c r="AW25" s="23"/>
      <c r="AX25" s="23"/>
      <c r="AY25" s="80">
        <f t="shared" si="6"/>
        <v>0</v>
      </c>
      <c r="AZ25" s="28">
        <f t="shared" si="3"/>
        <v>9</v>
      </c>
    </row>
    <row r="26" spans="3:52" ht="27.75" customHeight="1" x14ac:dyDescent="0.6">
      <c r="C26" s="126" t="s">
        <v>72</v>
      </c>
      <c r="D26" s="127"/>
      <c r="E26" s="109">
        <v>1</v>
      </c>
      <c r="F26" s="109"/>
      <c r="G26" s="109">
        <v>1</v>
      </c>
      <c r="H26" s="109"/>
      <c r="I26" s="109">
        <v>1</v>
      </c>
      <c r="J26" s="109"/>
      <c r="K26" s="109">
        <v>1</v>
      </c>
      <c r="L26" s="109"/>
      <c r="M26" s="109">
        <v>1</v>
      </c>
      <c r="N26" s="109"/>
      <c r="O26" s="109">
        <v>1</v>
      </c>
      <c r="P26" s="109"/>
      <c r="Q26" s="109">
        <v>1</v>
      </c>
      <c r="R26" s="109"/>
      <c r="S26" s="109">
        <v>1</v>
      </c>
      <c r="T26" s="109"/>
      <c r="U26" s="109">
        <v>1</v>
      </c>
      <c r="V26" s="109"/>
      <c r="W26" s="109">
        <v>1</v>
      </c>
      <c r="X26" s="109"/>
      <c r="Y26" s="109">
        <v>1</v>
      </c>
      <c r="Z26" s="109"/>
      <c r="AA26" s="109">
        <v>1</v>
      </c>
      <c r="AB26" s="109"/>
      <c r="AC26" s="109">
        <f>SUM(E26:AB26)</f>
        <v>12</v>
      </c>
      <c r="AD26" s="53">
        <v>2</v>
      </c>
      <c r="AE26" s="53">
        <v>2</v>
      </c>
      <c r="AF26" s="53">
        <v>2</v>
      </c>
      <c r="AG26" s="53">
        <v>2</v>
      </c>
      <c r="AH26" s="53">
        <v>2</v>
      </c>
      <c r="AI26" s="53"/>
      <c r="AJ26" s="53">
        <v>2</v>
      </c>
      <c r="AK26" s="53">
        <v>2</v>
      </c>
      <c r="AL26" s="17">
        <f t="shared" si="7"/>
        <v>14</v>
      </c>
      <c r="AM26" s="54">
        <v>2</v>
      </c>
      <c r="AN26" s="54">
        <v>2</v>
      </c>
      <c r="AO26" s="54">
        <v>2</v>
      </c>
      <c r="AP26" s="54">
        <v>2</v>
      </c>
      <c r="AQ26" s="54">
        <v>2</v>
      </c>
      <c r="AR26" s="54">
        <v>2</v>
      </c>
      <c r="AS26" s="54">
        <v>2</v>
      </c>
      <c r="AT26" s="54">
        <v>2</v>
      </c>
      <c r="AU26" s="54">
        <v>2</v>
      </c>
      <c r="AV26" s="16">
        <f>SUM(AM26:AU26)</f>
        <v>18</v>
      </c>
      <c r="AW26" s="53">
        <v>3</v>
      </c>
      <c r="AX26" s="53">
        <v>3</v>
      </c>
      <c r="AY26" s="80">
        <f t="shared" si="6"/>
        <v>6</v>
      </c>
      <c r="AZ26" s="28">
        <f t="shared" si="3"/>
        <v>38</v>
      </c>
    </row>
    <row r="27" spans="3:52" ht="27.75" customHeight="1" x14ac:dyDescent="0.6">
      <c r="C27" s="122" t="s">
        <v>119</v>
      </c>
      <c r="D27" s="123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2"/>
      <c r="AE27" s="102"/>
      <c r="AF27" s="102"/>
      <c r="AG27" s="102"/>
      <c r="AH27" s="102"/>
      <c r="AI27" s="102"/>
      <c r="AJ27" s="102"/>
      <c r="AK27" s="102"/>
      <c r="AL27" s="17"/>
      <c r="AM27" s="103"/>
      <c r="AN27" s="103"/>
      <c r="AO27" s="103"/>
      <c r="AP27" s="103"/>
      <c r="AQ27" s="103"/>
      <c r="AR27" s="103"/>
      <c r="AS27" s="103"/>
      <c r="AT27" s="103"/>
      <c r="AU27" s="103"/>
      <c r="AV27" s="16"/>
      <c r="AW27" s="102">
        <v>1</v>
      </c>
      <c r="AX27" s="102">
        <v>1</v>
      </c>
      <c r="AY27" s="80">
        <f t="shared" si="6"/>
        <v>2</v>
      </c>
      <c r="AZ27" s="28">
        <f t="shared" si="3"/>
        <v>2</v>
      </c>
    </row>
    <row r="28" spans="3:52" ht="27.75" customHeight="1" x14ac:dyDescent="0.6">
      <c r="C28" s="122" t="s">
        <v>120</v>
      </c>
      <c r="D28" s="157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2"/>
      <c r="AE28" s="102"/>
      <c r="AF28" s="102"/>
      <c r="AG28" s="102"/>
      <c r="AH28" s="102"/>
      <c r="AI28" s="102"/>
      <c r="AJ28" s="102"/>
      <c r="AK28" s="102"/>
      <c r="AL28" s="17"/>
      <c r="AM28" s="103"/>
      <c r="AN28" s="103"/>
      <c r="AO28" s="103"/>
      <c r="AP28" s="103"/>
      <c r="AQ28" s="103"/>
      <c r="AR28" s="103"/>
      <c r="AS28" s="103"/>
      <c r="AT28" s="103"/>
      <c r="AU28" s="103"/>
      <c r="AV28" s="16"/>
      <c r="AW28" s="102">
        <v>1</v>
      </c>
      <c r="AX28" s="102">
        <v>1</v>
      </c>
      <c r="AY28" s="80">
        <f t="shared" si="6"/>
        <v>2</v>
      </c>
      <c r="AZ28" s="28">
        <f t="shared" si="3"/>
        <v>2</v>
      </c>
    </row>
    <row r="29" spans="3:52" ht="27.75" customHeight="1" x14ac:dyDescent="0.6">
      <c r="C29" s="122" t="s">
        <v>121</v>
      </c>
      <c r="D29" s="157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2"/>
      <c r="AE29" s="102"/>
      <c r="AF29" s="102"/>
      <c r="AG29" s="102"/>
      <c r="AH29" s="102"/>
      <c r="AI29" s="102"/>
      <c r="AJ29" s="102"/>
      <c r="AK29" s="102"/>
      <c r="AL29" s="17"/>
      <c r="AM29" s="103"/>
      <c r="AN29" s="103"/>
      <c r="AO29" s="103"/>
      <c r="AP29" s="103"/>
      <c r="AQ29" s="103"/>
      <c r="AR29" s="103"/>
      <c r="AS29" s="103"/>
      <c r="AT29" s="103"/>
      <c r="AU29" s="103"/>
      <c r="AV29" s="16"/>
      <c r="AW29" s="102">
        <v>1</v>
      </c>
      <c r="AX29" s="102">
        <v>1</v>
      </c>
      <c r="AY29" s="80">
        <v>2</v>
      </c>
      <c r="AZ29" s="28">
        <f t="shared" si="3"/>
        <v>2</v>
      </c>
    </row>
    <row r="30" spans="3:52" ht="27.75" customHeight="1" x14ac:dyDescent="0.6">
      <c r="C30" s="128" t="s">
        <v>89</v>
      </c>
      <c r="D30" s="12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23">
        <v>1</v>
      </c>
      <c r="AE30" s="23">
        <v>1</v>
      </c>
      <c r="AF30" s="23">
        <v>1</v>
      </c>
      <c r="AG30" s="23">
        <v>1</v>
      </c>
      <c r="AH30" s="23"/>
      <c r="AI30" s="23"/>
      <c r="AJ30" s="23"/>
      <c r="AK30" s="23"/>
      <c r="AL30" s="17">
        <f t="shared" si="7"/>
        <v>4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16"/>
      <c r="AW30" s="23"/>
      <c r="AX30" s="23"/>
      <c r="AY30" s="80">
        <f t="shared" si="6"/>
        <v>0</v>
      </c>
      <c r="AZ30" s="28">
        <f t="shared" si="3"/>
        <v>4</v>
      </c>
    </row>
    <row r="31" spans="3:52" ht="27.75" customHeight="1" x14ac:dyDescent="0.6">
      <c r="C31" s="128" t="s">
        <v>90</v>
      </c>
      <c r="D31" s="12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23"/>
      <c r="AE31" s="23"/>
      <c r="AF31" s="23"/>
      <c r="AG31" s="23"/>
      <c r="AH31" s="23">
        <v>1</v>
      </c>
      <c r="AI31" s="23"/>
      <c r="AJ31" s="23">
        <v>1</v>
      </c>
      <c r="AK31" s="23">
        <v>1</v>
      </c>
      <c r="AL31" s="17">
        <f t="shared" si="7"/>
        <v>3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16"/>
      <c r="AW31" s="23"/>
      <c r="AX31" s="23"/>
      <c r="AY31" s="80">
        <f t="shared" si="6"/>
        <v>0</v>
      </c>
      <c r="AZ31" s="28">
        <f t="shared" si="3"/>
        <v>3</v>
      </c>
    </row>
    <row r="32" spans="3:52" ht="27.75" customHeight="1" x14ac:dyDescent="0.6">
      <c r="C32" s="115" t="s">
        <v>108</v>
      </c>
      <c r="D32" s="116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23"/>
      <c r="AE32" s="23"/>
      <c r="AF32" s="23"/>
      <c r="AG32" s="23"/>
      <c r="AH32" s="23"/>
      <c r="AI32" s="23"/>
      <c r="AJ32" s="23"/>
      <c r="AK32" s="23"/>
      <c r="AL32" s="17">
        <f t="shared" si="7"/>
        <v>0</v>
      </c>
      <c r="AM32" s="56">
        <v>1</v>
      </c>
      <c r="AN32" s="56">
        <v>1</v>
      </c>
      <c r="AO32" s="56">
        <v>1</v>
      </c>
      <c r="AP32" s="56">
        <v>1</v>
      </c>
      <c r="AQ32" s="56">
        <v>1</v>
      </c>
      <c r="AR32" s="56">
        <v>1</v>
      </c>
      <c r="AS32" s="56">
        <v>1</v>
      </c>
      <c r="AT32" s="56">
        <v>1</v>
      </c>
      <c r="AU32" s="56">
        <v>1</v>
      </c>
      <c r="AV32" s="16">
        <f>SUM(AM32:AU32)</f>
        <v>9</v>
      </c>
      <c r="AW32" s="23"/>
      <c r="AX32" s="23"/>
      <c r="AY32" s="80">
        <f t="shared" si="6"/>
        <v>0</v>
      </c>
      <c r="AZ32" s="28">
        <f t="shared" si="3"/>
        <v>9</v>
      </c>
    </row>
    <row r="33" spans="3:52" ht="27.75" customHeight="1" x14ac:dyDescent="0.6">
      <c r="C33" s="115" t="s">
        <v>110</v>
      </c>
      <c r="D33" s="116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23"/>
      <c r="AE33" s="23"/>
      <c r="AF33" s="23"/>
      <c r="AG33" s="23"/>
      <c r="AH33" s="23"/>
      <c r="AI33" s="23"/>
      <c r="AJ33" s="23"/>
      <c r="AK33" s="23"/>
      <c r="AL33" s="17">
        <f t="shared" si="7"/>
        <v>0</v>
      </c>
      <c r="AM33" s="56"/>
      <c r="AN33" s="56"/>
      <c r="AO33" s="56"/>
      <c r="AP33" s="56"/>
      <c r="AQ33" s="56"/>
      <c r="AR33" s="56"/>
      <c r="AS33" s="56">
        <v>1</v>
      </c>
      <c r="AT33" s="56">
        <v>1</v>
      </c>
      <c r="AU33" s="56">
        <v>1</v>
      </c>
      <c r="AV33" s="16">
        <f t="shared" ref="AV33:AV58" si="8">SUM(AM33:AU33)</f>
        <v>3</v>
      </c>
      <c r="AW33" s="23"/>
      <c r="AX33" s="23"/>
      <c r="AY33" s="80">
        <f t="shared" si="6"/>
        <v>0</v>
      </c>
      <c r="AZ33" s="28">
        <f t="shared" si="3"/>
        <v>3</v>
      </c>
    </row>
    <row r="34" spans="3:52" ht="27.75" customHeight="1" x14ac:dyDescent="0.6">
      <c r="C34" s="117" t="s">
        <v>73</v>
      </c>
      <c r="D34" s="116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23">
        <v>1</v>
      </c>
      <c r="AE34" s="23">
        <v>1</v>
      </c>
      <c r="AF34" s="23"/>
      <c r="AG34" s="23"/>
      <c r="AH34" s="23"/>
      <c r="AI34" s="23"/>
      <c r="AJ34" s="23"/>
      <c r="AK34" s="23"/>
      <c r="AL34" s="17">
        <f t="shared" si="7"/>
        <v>2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16">
        <f t="shared" si="8"/>
        <v>0</v>
      </c>
      <c r="AW34" s="23"/>
      <c r="AX34" s="23"/>
      <c r="AY34" s="80">
        <f t="shared" si="6"/>
        <v>0</v>
      </c>
      <c r="AZ34" s="28">
        <f t="shared" si="3"/>
        <v>2</v>
      </c>
    </row>
    <row r="35" spans="3:52" ht="27.75" customHeight="1" x14ac:dyDescent="0.6">
      <c r="C35" s="161" t="s">
        <v>77</v>
      </c>
      <c r="D35" s="12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23"/>
      <c r="AE35" s="23"/>
      <c r="AF35" s="23">
        <v>1</v>
      </c>
      <c r="AG35" s="23">
        <v>1</v>
      </c>
      <c r="AH35" s="23">
        <v>1</v>
      </c>
      <c r="AI35" s="23"/>
      <c r="AJ35" s="23">
        <v>1</v>
      </c>
      <c r="AK35" s="23">
        <v>1</v>
      </c>
      <c r="AL35" s="17">
        <f t="shared" si="7"/>
        <v>5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16"/>
      <c r="AW35" s="23"/>
      <c r="AX35" s="23"/>
      <c r="AY35" s="80">
        <f t="shared" si="6"/>
        <v>0</v>
      </c>
      <c r="AZ35" s="28">
        <f t="shared" si="3"/>
        <v>5</v>
      </c>
    </row>
    <row r="36" spans="3:52" ht="27.75" customHeight="1" x14ac:dyDescent="0.6">
      <c r="C36" s="115" t="s">
        <v>109</v>
      </c>
      <c r="D36" s="116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23"/>
      <c r="AE36" s="23"/>
      <c r="AF36" s="23"/>
      <c r="AG36" s="23"/>
      <c r="AH36" s="23"/>
      <c r="AI36" s="23"/>
      <c r="AJ36" s="23"/>
      <c r="AK36" s="23"/>
      <c r="AL36" s="17">
        <f t="shared" si="7"/>
        <v>0</v>
      </c>
      <c r="AM36" s="56">
        <v>1</v>
      </c>
      <c r="AN36" s="56">
        <v>1</v>
      </c>
      <c r="AO36" s="56">
        <v>1</v>
      </c>
      <c r="AP36" s="56">
        <v>1</v>
      </c>
      <c r="AQ36" s="56">
        <v>1</v>
      </c>
      <c r="AR36" s="56">
        <v>1</v>
      </c>
      <c r="AS36" s="56"/>
      <c r="AT36" s="56"/>
      <c r="AU36" s="56"/>
      <c r="AV36" s="16">
        <f t="shared" si="8"/>
        <v>6</v>
      </c>
      <c r="AW36" s="23"/>
      <c r="AX36" s="23"/>
      <c r="AY36" s="80">
        <f t="shared" si="6"/>
        <v>0</v>
      </c>
      <c r="AZ36" s="28">
        <f t="shared" si="3"/>
        <v>6</v>
      </c>
    </row>
    <row r="37" spans="3:52" ht="27.75" customHeight="1" x14ac:dyDescent="0.6">
      <c r="C37" s="126" t="s">
        <v>74</v>
      </c>
      <c r="D37" s="127"/>
      <c r="E37" s="109">
        <v>5</v>
      </c>
      <c r="F37" s="109"/>
      <c r="G37" s="109">
        <v>5</v>
      </c>
      <c r="H37" s="109"/>
      <c r="I37" s="109">
        <v>5</v>
      </c>
      <c r="J37" s="109"/>
      <c r="K37" s="109">
        <v>5</v>
      </c>
      <c r="L37" s="109"/>
      <c r="M37" s="109">
        <v>5</v>
      </c>
      <c r="N37" s="109"/>
      <c r="O37" s="109">
        <v>5</v>
      </c>
      <c r="P37" s="109"/>
      <c r="Q37" s="109">
        <v>5</v>
      </c>
      <c r="R37" s="109"/>
      <c r="S37" s="109">
        <v>5</v>
      </c>
      <c r="T37" s="109"/>
      <c r="U37" s="109">
        <v>5</v>
      </c>
      <c r="V37" s="109"/>
      <c r="W37" s="109">
        <v>5</v>
      </c>
      <c r="X37" s="109"/>
      <c r="Y37" s="109">
        <v>5</v>
      </c>
      <c r="Z37" s="109"/>
      <c r="AA37" s="109">
        <v>5</v>
      </c>
      <c r="AB37" s="109"/>
      <c r="AC37" s="109">
        <f>SUM(E37:AB37)</f>
        <v>60</v>
      </c>
      <c r="AD37" s="53">
        <v>3</v>
      </c>
      <c r="AE37" s="53">
        <v>3</v>
      </c>
      <c r="AF37" s="53">
        <v>3</v>
      </c>
      <c r="AG37" s="53">
        <v>3</v>
      </c>
      <c r="AH37" s="53">
        <v>3</v>
      </c>
      <c r="AI37" s="53"/>
      <c r="AJ37" s="53">
        <v>3</v>
      </c>
      <c r="AK37" s="53">
        <v>3</v>
      </c>
      <c r="AL37" s="17">
        <f t="shared" si="7"/>
        <v>21</v>
      </c>
      <c r="AM37" s="54">
        <v>3</v>
      </c>
      <c r="AN37" s="54">
        <v>3</v>
      </c>
      <c r="AO37" s="54">
        <v>3</v>
      </c>
      <c r="AP37" s="54">
        <v>3</v>
      </c>
      <c r="AQ37" s="54">
        <v>3</v>
      </c>
      <c r="AR37" s="54">
        <v>3</v>
      </c>
      <c r="AS37" s="54">
        <v>3</v>
      </c>
      <c r="AT37" s="54">
        <v>3</v>
      </c>
      <c r="AU37" s="54">
        <v>3</v>
      </c>
      <c r="AV37" s="16">
        <f t="shared" si="8"/>
        <v>27</v>
      </c>
      <c r="AW37" s="52">
        <v>3</v>
      </c>
      <c r="AX37" s="52">
        <v>3</v>
      </c>
      <c r="AY37" s="80">
        <f t="shared" si="6"/>
        <v>6</v>
      </c>
      <c r="AZ37" s="28">
        <f t="shared" si="3"/>
        <v>54</v>
      </c>
    </row>
    <row r="38" spans="3:52" ht="27.75" customHeight="1" x14ac:dyDescent="0.6">
      <c r="C38" s="117" t="s">
        <v>91</v>
      </c>
      <c r="D38" s="116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23">
        <v>0.5</v>
      </c>
      <c r="AE38" s="23">
        <v>0.5</v>
      </c>
      <c r="AF38" s="23">
        <v>0.5</v>
      </c>
      <c r="AG38" s="23">
        <v>0.5</v>
      </c>
      <c r="AH38" s="23">
        <v>0.5</v>
      </c>
      <c r="AI38" s="23"/>
      <c r="AJ38" s="23">
        <v>0.5</v>
      </c>
      <c r="AK38" s="23">
        <v>0.5</v>
      </c>
      <c r="AL38" s="17">
        <f t="shared" si="7"/>
        <v>3.5</v>
      </c>
      <c r="AM38" s="56"/>
      <c r="AN38" s="56"/>
      <c r="AO38" s="56"/>
      <c r="AP38" s="56"/>
      <c r="AQ38" s="56"/>
      <c r="AR38" s="56"/>
      <c r="AS38" s="56"/>
      <c r="AT38" s="56"/>
      <c r="AU38" s="56"/>
      <c r="AV38" s="16"/>
      <c r="AW38" s="31"/>
      <c r="AX38" s="31"/>
      <c r="AY38" s="80">
        <f t="shared" si="6"/>
        <v>0</v>
      </c>
      <c r="AZ38" s="28">
        <f t="shared" si="3"/>
        <v>3.5</v>
      </c>
    </row>
    <row r="39" spans="3:52" ht="27.75" customHeight="1" x14ac:dyDescent="0.6">
      <c r="C39" s="122" t="s">
        <v>116</v>
      </c>
      <c r="D39" s="12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23"/>
      <c r="AE39" s="23"/>
      <c r="AF39" s="23"/>
      <c r="AG39" s="23"/>
      <c r="AH39" s="23"/>
      <c r="AI39" s="23"/>
      <c r="AJ39" s="23"/>
      <c r="AK39" s="23"/>
      <c r="AL39" s="17"/>
      <c r="AM39" s="56">
        <v>1</v>
      </c>
      <c r="AN39" s="56">
        <v>1</v>
      </c>
      <c r="AO39" s="56">
        <v>1</v>
      </c>
      <c r="AP39" s="56">
        <v>1</v>
      </c>
      <c r="AQ39" s="56">
        <v>1</v>
      </c>
      <c r="AR39" s="56">
        <v>1</v>
      </c>
      <c r="AS39" s="56">
        <v>1</v>
      </c>
      <c r="AT39" s="56">
        <v>1</v>
      </c>
      <c r="AU39" s="56">
        <v>1</v>
      </c>
      <c r="AV39" s="16">
        <v>9</v>
      </c>
      <c r="AW39" s="31"/>
      <c r="AX39" s="31"/>
      <c r="AY39" s="80">
        <f t="shared" si="6"/>
        <v>0</v>
      </c>
      <c r="AZ39" s="28">
        <f t="shared" si="3"/>
        <v>9</v>
      </c>
    </row>
    <row r="40" spans="3:52" ht="27.75" customHeight="1" x14ac:dyDescent="0.6">
      <c r="C40" s="122" t="s">
        <v>122</v>
      </c>
      <c r="D40" s="157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23"/>
      <c r="AE40" s="23"/>
      <c r="AF40" s="23"/>
      <c r="AG40" s="23"/>
      <c r="AH40" s="23"/>
      <c r="AI40" s="23"/>
      <c r="AJ40" s="23"/>
      <c r="AK40" s="23"/>
      <c r="AL40" s="17"/>
      <c r="AM40" s="56"/>
      <c r="AN40" s="56"/>
      <c r="AO40" s="56"/>
      <c r="AP40" s="56"/>
      <c r="AQ40" s="56"/>
      <c r="AR40" s="56"/>
      <c r="AS40" s="56"/>
      <c r="AT40" s="56"/>
      <c r="AU40" s="56"/>
      <c r="AV40" s="16"/>
      <c r="AW40" s="31">
        <v>0.5</v>
      </c>
      <c r="AX40" s="31">
        <v>0.5</v>
      </c>
      <c r="AY40" s="80">
        <f t="shared" si="6"/>
        <v>1</v>
      </c>
      <c r="AZ40" s="28">
        <f t="shared" si="3"/>
        <v>1</v>
      </c>
    </row>
    <row r="41" spans="3:52" ht="27.75" customHeight="1" x14ac:dyDescent="0.6">
      <c r="C41" s="122" t="s">
        <v>123</v>
      </c>
      <c r="D41" s="157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23"/>
      <c r="AE41" s="23"/>
      <c r="AF41" s="23"/>
      <c r="AG41" s="23"/>
      <c r="AH41" s="23"/>
      <c r="AI41" s="23"/>
      <c r="AJ41" s="23"/>
      <c r="AK41" s="23"/>
      <c r="AL41" s="17"/>
      <c r="AM41" s="56"/>
      <c r="AN41" s="56"/>
      <c r="AO41" s="56"/>
      <c r="AP41" s="56"/>
      <c r="AQ41" s="56"/>
      <c r="AR41" s="56"/>
      <c r="AS41" s="56"/>
      <c r="AT41" s="56"/>
      <c r="AU41" s="56"/>
      <c r="AV41" s="16"/>
      <c r="AW41" s="31">
        <v>0.5</v>
      </c>
      <c r="AX41" s="31">
        <v>0.5</v>
      </c>
      <c r="AY41" s="80">
        <f t="shared" si="6"/>
        <v>1</v>
      </c>
      <c r="AZ41" s="28">
        <f t="shared" si="3"/>
        <v>1</v>
      </c>
    </row>
    <row r="42" spans="3:52" ht="27.75" customHeight="1" x14ac:dyDescent="0.6">
      <c r="C42" s="122" t="s">
        <v>124</v>
      </c>
      <c r="D42" s="157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23"/>
      <c r="AE42" s="23"/>
      <c r="AF42" s="23"/>
      <c r="AG42" s="23"/>
      <c r="AH42" s="23"/>
      <c r="AI42" s="23"/>
      <c r="AJ42" s="23"/>
      <c r="AK42" s="23"/>
      <c r="AL42" s="17"/>
      <c r="AM42" s="56"/>
      <c r="AN42" s="56"/>
      <c r="AO42" s="56"/>
      <c r="AP42" s="56"/>
      <c r="AQ42" s="56"/>
      <c r="AR42" s="56"/>
      <c r="AS42" s="56"/>
      <c r="AT42" s="56"/>
      <c r="AU42" s="56"/>
      <c r="AV42" s="16"/>
      <c r="AW42" s="31">
        <v>0.5</v>
      </c>
      <c r="AX42" s="31">
        <v>0.5</v>
      </c>
      <c r="AY42" s="80">
        <f t="shared" si="6"/>
        <v>1</v>
      </c>
      <c r="AZ42" s="28">
        <f t="shared" si="3"/>
        <v>1</v>
      </c>
    </row>
    <row r="43" spans="3:52" ht="27.75" customHeight="1" x14ac:dyDescent="0.6">
      <c r="C43" s="122" t="s">
        <v>125</v>
      </c>
      <c r="D43" s="157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23"/>
      <c r="AE43" s="23"/>
      <c r="AF43" s="23"/>
      <c r="AG43" s="23"/>
      <c r="AH43" s="23"/>
      <c r="AI43" s="23"/>
      <c r="AJ43" s="23"/>
      <c r="AK43" s="23"/>
      <c r="AL43" s="17"/>
      <c r="AM43" s="56"/>
      <c r="AN43" s="56"/>
      <c r="AO43" s="56"/>
      <c r="AP43" s="56"/>
      <c r="AQ43" s="56"/>
      <c r="AR43" s="56"/>
      <c r="AS43" s="56"/>
      <c r="AT43" s="56"/>
      <c r="AU43" s="56"/>
      <c r="AV43" s="16"/>
      <c r="AW43" s="31">
        <v>0.5</v>
      </c>
      <c r="AX43" s="31">
        <v>0.5</v>
      </c>
      <c r="AY43" s="80">
        <f t="shared" si="6"/>
        <v>1</v>
      </c>
      <c r="AZ43" s="28">
        <f t="shared" si="3"/>
        <v>1</v>
      </c>
    </row>
    <row r="44" spans="3:52" ht="27.75" customHeight="1" x14ac:dyDescent="0.6">
      <c r="C44" s="117" t="s">
        <v>80</v>
      </c>
      <c r="D44" s="116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23">
        <v>1</v>
      </c>
      <c r="AE44" s="23">
        <v>1</v>
      </c>
      <c r="AF44" s="23">
        <v>1</v>
      </c>
      <c r="AG44" s="23">
        <v>1</v>
      </c>
      <c r="AH44" s="23">
        <v>1</v>
      </c>
      <c r="AI44" s="23"/>
      <c r="AJ44" s="23">
        <v>1</v>
      </c>
      <c r="AK44" s="23">
        <v>1</v>
      </c>
      <c r="AL44" s="17">
        <f t="shared" si="7"/>
        <v>7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16">
        <f t="shared" si="8"/>
        <v>0</v>
      </c>
      <c r="AW44" s="31"/>
      <c r="AX44" s="31"/>
      <c r="AY44" s="80">
        <f t="shared" si="6"/>
        <v>0</v>
      </c>
      <c r="AZ44" s="28">
        <f t="shared" si="3"/>
        <v>7</v>
      </c>
    </row>
    <row r="45" spans="3:52" ht="27.75" customHeight="1" x14ac:dyDescent="0.6">
      <c r="C45" s="161" t="s">
        <v>92</v>
      </c>
      <c r="D45" s="12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23">
        <v>0.5</v>
      </c>
      <c r="AE45" s="23">
        <v>0.5</v>
      </c>
      <c r="AF45" s="23">
        <v>0.5</v>
      </c>
      <c r="AG45" s="23">
        <v>0.5</v>
      </c>
      <c r="AH45" s="23">
        <v>0.5</v>
      </c>
      <c r="AI45" s="23"/>
      <c r="AJ45" s="23">
        <v>0.5</v>
      </c>
      <c r="AK45" s="23">
        <v>0.5</v>
      </c>
      <c r="AL45" s="17">
        <f t="shared" si="7"/>
        <v>3.5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16"/>
      <c r="AW45" s="31"/>
      <c r="AX45" s="31"/>
      <c r="AY45" s="80">
        <f t="shared" si="6"/>
        <v>0</v>
      </c>
      <c r="AZ45" s="28">
        <f t="shared" si="3"/>
        <v>3.5</v>
      </c>
    </row>
    <row r="46" spans="3:52" ht="27.75" customHeight="1" x14ac:dyDescent="0.6">
      <c r="C46" s="115" t="s">
        <v>111</v>
      </c>
      <c r="D46" s="116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23"/>
      <c r="AE46" s="23"/>
      <c r="AF46" s="23"/>
      <c r="AG46" s="23"/>
      <c r="AH46" s="23"/>
      <c r="AI46" s="23"/>
      <c r="AJ46" s="23"/>
      <c r="AK46" s="23"/>
      <c r="AL46" s="17">
        <f t="shared" si="7"/>
        <v>0</v>
      </c>
      <c r="AM46" s="56">
        <v>1</v>
      </c>
      <c r="AN46" s="56">
        <v>1</v>
      </c>
      <c r="AO46" s="56">
        <v>1</v>
      </c>
      <c r="AP46" s="56">
        <v>1</v>
      </c>
      <c r="AQ46" s="56">
        <v>1</v>
      </c>
      <c r="AR46" s="56">
        <v>1</v>
      </c>
      <c r="AS46" s="56">
        <v>1</v>
      </c>
      <c r="AT46" s="56">
        <v>1</v>
      </c>
      <c r="AU46" s="56">
        <v>1</v>
      </c>
      <c r="AV46" s="16">
        <f t="shared" si="8"/>
        <v>9</v>
      </c>
      <c r="AW46" s="31">
        <v>1</v>
      </c>
      <c r="AX46" s="31">
        <v>1</v>
      </c>
      <c r="AY46" s="80">
        <f t="shared" si="6"/>
        <v>2</v>
      </c>
      <c r="AZ46" s="28">
        <f t="shared" si="3"/>
        <v>11</v>
      </c>
    </row>
    <row r="47" spans="3:52" ht="27.75" customHeight="1" x14ac:dyDescent="0.6">
      <c r="C47" s="122" t="s">
        <v>112</v>
      </c>
      <c r="D47" s="12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23"/>
      <c r="AE47" s="23"/>
      <c r="AF47" s="23"/>
      <c r="AG47" s="23"/>
      <c r="AH47" s="23"/>
      <c r="AI47" s="23"/>
      <c r="AJ47" s="23"/>
      <c r="AK47" s="23"/>
      <c r="AL47" s="17">
        <f t="shared" si="7"/>
        <v>0</v>
      </c>
      <c r="AM47" s="56">
        <v>0.5</v>
      </c>
      <c r="AN47" s="56">
        <v>0.5</v>
      </c>
      <c r="AO47" s="56">
        <v>0.5</v>
      </c>
      <c r="AP47" s="56">
        <v>0.5</v>
      </c>
      <c r="AQ47" s="56">
        <v>0.5</v>
      </c>
      <c r="AR47" s="56">
        <v>0.5</v>
      </c>
      <c r="AS47" s="56">
        <v>0.5</v>
      </c>
      <c r="AT47" s="56">
        <v>0.5</v>
      </c>
      <c r="AU47" s="56">
        <v>0.5</v>
      </c>
      <c r="AV47" s="16">
        <f t="shared" si="8"/>
        <v>4.5</v>
      </c>
      <c r="AW47" s="31"/>
      <c r="AX47" s="31"/>
      <c r="AY47" s="80">
        <f t="shared" si="6"/>
        <v>0</v>
      </c>
      <c r="AZ47" s="28">
        <v>2</v>
      </c>
    </row>
    <row r="48" spans="3:52" ht="27.75" customHeight="1" x14ac:dyDescent="0.6">
      <c r="C48" s="161" t="s">
        <v>93</v>
      </c>
      <c r="D48" s="12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23">
        <v>1</v>
      </c>
      <c r="AE48" s="23">
        <v>1</v>
      </c>
      <c r="AF48" s="23">
        <v>1</v>
      </c>
      <c r="AG48" s="23">
        <v>1</v>
      </c>
      <c r="AH48" s="23">
        <v>1</v>
      </c>
      <c r="AI48" s="23"/>
      <c r="AJ48" s="23">
        <v>1</v>
      </c>
      <c r="AK48" s="23">
        <v>1</v>
      </c>
      <c r="AL48" s="17">
        <f t="shared" si="7"/>
        <v>7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16"/>
      <c r="AW48" s="31"/>
      <c r="AX48" s="31"/>
      <c r="AY48" s="80">
        <f t="shared" si="6"/>
        <v>0</v>
      </c>
      <c r="AZ48" s="28"/>
    </row>
    <row r="49" spans="3:52" ht="27.75" customHeight="1" x14ac:dyDescent="0.6">
      <c r="C49" s="115" t="s">
        <v>113</v>
      </c>
      <c r="D49" s="116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23"/>
      <c r="AE49" s="23"/>
      <c r="AF49" s="23"/>
      <c r="AG49" s="23"/>
      <c r="AH49" s="23"/>
      <c r="AI49" s="23"/>
      <c r="AJ49" s="23"/>
      <c r="AK49" s="23"/>
      <c r="AL49" s="17">
        <f t="shared" si="7"/>
        <v>0</v>
      </c>
      <c r="AM49" s="56">
        <v>0.5</v>
      </c>
      <c r="AN49" s="56">
        <v>0.5</v>
      </c>
      <c r="AO49" s="56">
        <v>0.5</v>
      </c>
      <c r="AP49" s="56">
        <v>0.5</v>
      </c>
      <c r="AQ49" s="56">
        <v>0.5</v>
      </c>
      <c r="AR49" s="56">
        <v>0.5</v>
      </c>
      <c r="AS49" s="56"/>
      <c r="AT49" s="56"/>
      <c r="AU49" s="56"/>
      <c r="AV49" s="16">
        <f t="shared" si="8"/>
        <v>3</v>
      </c>
      <c r="AW49" s="31"/>
      <c r="AX49" s="31"/>
      <c r="AY49" s="80">
        <f t="shared" si="6"/>
        <v>0</v>
      </c>
      <c r="AZ49" s="28">
        <f t="shared" si="3"/>
        <v>3</v>
      </c>
    </row>
    <row r="50" spans="3:52" ht="27.75" customHeight="1" x14ac:dyDescent="0.6">
      <c r="C50" s="122" t="s">
        <v>114</v>
      </c>
      <c r="D50" s="157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23"/>
      <c r="AE50" s="23"/>
      <c r="AF50" s="23"/>
      <c r="AG50" s="23"/>
      <c r="AH50" s="23"/>
      <c r="AI50" s="23"/>
      <c r="AJ50" s="23"/>
      <c r="AK50" s="23"/>
      <c r="AL50" s="17"/>
      <c r="AM50" s="56"/>
      <c r="AN50" s="56"/>
      <c r="AO50" s="56"/>
      <c r="AP50" s="56"/>
      <c r="AQ50" s="56"/>
      <c r="AR50" s="56"/>
      <c r="AS50" s="56">
        <v>0.5</v>
      </c>
      <c r="AT50" s="56">
        <v>0.5</v>
      </c>
      <c r="AU50" s="56">
        <v>0.5</v>
      </c>
      <c r="AV50" s="16">
        <f t="shared" si="8"/>
        <v>1.5</v>
      </c>
      <c r="AW50" s="31"/>
      <c r="AX50" s="31"/>
      <c r="AY50" s="80">
        <f t="shared" si="6"/>
        <v>0</v>
      </c>
      <c r="AZ50" s="28"/>
    </row>
    <row r="51" spans="3:52" ht="27.75" customHeight="1" x14ac:dyDescent="0.6">
      <c r="C51" s="118" t="s">
        <v>75</v>
      </c>
      <c r="D51" s="119"/>
      <c r="E51" s="110">
        <v>2</v>
      </c>
      <c r="F51" s="110"/>
      <c r="G51" s="110">
        <v>2</v>
      </c>
      <c r="H51" s="110"/>
      <c r="I51" s="110">
        <v>2</v>
      </c>
      <c r="J51" s="110"/>
      <c r="K51" s="110">
        <v>2</v>
      </c>
      <c r="L51" s="110"/>
      <c r="M51" s="110">
        <v>2</v>
      </c>
      <c r="N51" s="110"/>
      <c r="O51" s="110">
        <v>2</v>
      </c>
      <c r="P51" s="110"/>
      <c r="Q51" s="110">
        <v>2</v>
      </c>
      <c r="R51" s="110"/>
      <c r="S51" s="110">
        <v>2</v>
      </c>
      <c r="T51" s="110"/>
      <c r="U51" s="110">
        <v>2</v>
      </c>
      <c r="V51" s="110"/>
      <c r="W51" s="110">
        <v>2</v>
      </c>
      <c r="X51" s="110"/>
      <c r="Y51" s="110">
        <v>2</v>
      </c>
      <c r="Z51" s="110"/>
      <c r="AA51" s="110">
        <v>2</v>
      </c>
      <c r="AB51" s="110"/>
      <c r="AC51" s="110">
        <f>SUM(E51:AB51)</f>
        <v>24</v>
      </c>
      <c r="AD51" s="52">
        <v>2</v>
      </c>
      <c r="AE51" s="52">
        <v>2</v>
      </c>
      <c r="AF51" s="52">
        <v>2</v>
      </c>
      <c r="AG51" s="52">
        <v>2</v>
      </c>
      <c r="AH51" s="52">
        <v>2</v>
      </c>
      <c r="AI51" s="52"/>
      <c r="AJ51" s="52">
        <v>2</v>
      </c>
      <c r="AK51" s="52">
        <v>2</v>
      </c>
      <c r="AL51" s="17">
        <f>SUM(AD51:AK51)</f>
        <v>14</v>
      </c>
      <c r="AM51" s="54">
        <v>2</v>
      </c>
      <c r="AN51" s="54">
        <v>2</v>
      </c>
      <c r="AO51" s="54">
        <v>2</v>
      </c>
      <c r="AP51" s="54">
        <v>2</v>
      </c>
      <c r="AQ51" s="54">
        <v>2</v>
      </c>
      <c r="AR51" s="54">
        <v>2</v>
      </c>
      <c r="AS51" s="54">
        <v>2</v>
      </c>
      <c r="AT51" s="54">
        <v>2</v>
      </c>
      <c r="AU51" s="54">
        <v>2</v>
      </c>
      <c r="AV51" s="16">
        <f t="shared" si="8"/>
        <v>18</v>
      </c>
      <c r="AW51" s="52">
        <v>1</v>
      </c>
      <c r="AX51" s="52">
        <v>1</v>
      </c>
      <c r="AY51" s="80">
        <f t="shared" si="6"/>
        <v>2</v>
      </c>
      <c r="AZ51" s="28">
        <f t="shared" si="3"/>
        <v>34</v>
      </c>
    </row>
    <row r="52" spans="3:52" ht="27.75" customHeight="1" x14ac:dyDescent="0.6">
      <c r="C52" s="120" t="s">
        <v>76</v>
      </c>
      <c r="D52" s="121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31"/>
      <c r="AE52" s="31"/>
      <c r="AF52" s="31"/>
      <c r="AG52" s="31"/>
      <c r="AH52" s="31"/>
      <c r="AI52" s="31"/>
      <c r="AJ52" s="31">
        <v>1</v>
      </c>
      <c r="AK52" s="31">
        <v>1</v>
      </c>
      <c r="AL52" s="17">
        <f>SUM(AD52:AK52)</f>
        <v>2</v>
      </c>
      <c r="AM52" s="56">
        <v>1</v>
      </c>
      <c r="AN52" s="56">
        <v>1</v>
      </c>
      <c r="AO52" s="56">
        <v>1</v>
      </c>
      <c r="AP52" s="56">
        <v>1</v>
      </c>
      <c r="AQ52" s="56"/>
      <c r="AR52" s="56"/>
      <c r="AS52" s="56"/>
      <c r="AT52" s="56"/>
      <c r="AU52" s="56"/>
      <c r="AV52" s="16">
        <f t="shared" si="8"/>
        <v>4</v>
      </c>
      <c r="AW52" s="31"/>
      <c r="AX52" s="31"/>
      <c r="AY52" s="80">
        <f t="shared" si="6"/>
        <v>0</v>
      </c>
      <c r="AZ52" s="28">
        <f t="shared" si="3"/>
        <v>6</v>
      </c>
    </row>
    <row r="53" spans="3:52" ht="27.75" customHeight="1" x14ac:dyDescent="0.6">
      <c r="C53" s="128" t="s">
        <v>94</v>
      </c>
      <c r="D53" s="129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23">
        <v>0.5</v>
      </c>
      <c r="AE53" s="23">
        <v>0.5</v>
      </c>
      <c r="AF53" s="23">
        <v>0.5</v>
      </c>
      <c r="AG53" s="23">
        <v>0.5</v>
      </c>
      <c r="AH53" s="23">
        <v>0.5</v>
      </c>
      <c r="AI53" s="23"/>
      <c r="AJ53" s="23">
        <v>0.5</v>
      </c>
      <c r="AK53" s="23">
        <v>0.5</v>
      </c>
      <c r="AL53" s="17">
        <f>SUM(AD53:AK53)</f>
        <v>3.5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16">
        <f t="shared" si="8"/>
        <v>0</v>
      </c>
      <c r="AW53" s="31"/>
      <c r="AX53" s="31"/>
      <c r="AY53" s="80">
        <f t="shared" si="6"/>
        <v>0</v>
      </c>
      <c r="AZ53" s="28">
        <f t="shared" ref="AZ53:AZ56" si="9">AL53+AV53+AY53</f>
        <v>3.5</v>
      </c>
    </row>
    <row r="54" spans="3:52" ht="27.75" customHeight="1" x14ac:dyDescent="0.6">
      <c r="C54" s="128" t="s">
        <v>95</v>
      </c>
      <c r="D54" s="129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31">
        <v>1</v>
      </c>
      <c r="AE54" s="31">
        <v>1</v>
      </c>
      <c r="AF54" s="31">
        <v>1</v>
      </c>
      <c r="AG54" s="31">
        <v>1</v>
      </c>
      <c r="AH54" s="31">
        <v>1</v>
      </c>
      <c r="AI54" s="31"/>
      <c r="AJ54" s="31"/>
      <c r="AK54" s="31"/>
      <c r="AL54" s="17">
        <f>SUM(AD54:AK54)</f>
        <v>5</v>
      </c>
      <c r="AM54" s="56">
        <v>1</v>
      </c>
      <c r="AN54" s="56">
        <v>1</v>
      </c>
      <c r="AO54" s="56">
        <v>1</v>
      </c>
      <c r="AP54" s="71">
        <v>1</v>
      </c>
      <c r="AQ54" s="56"/>
      <c r="AR54" s="56"/>
      <c r="AS54" s="56"/>
      <c r="AT54" s="56"/>
      <c r="AU54" s="56"/>
      <c r="AV54" s="16">
        <f t="shared" si="8"/>
        <v>4</v>
      </c>
      <c r="AW54" s="31"/>
      <c r="AX54" s="31"/>
      <c r="AY54" s="80">
        <f t="shared" si="6"/>
        <v>0</v>
      </c>
      <c r="AZ54" s="28">
        <f t="shared" si="9"/>
        <v>9</v>
      </c>
    </row>
    <row r="55" spans="3:52" ht="27.75" customHeight="1" x14ac:dyDescent="0.6">
      <c r="C55" s="124" t="s">
        <v>115</v>
      </c>
      <c r="D55" s="129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31"/>
      <c r="AE55" s="31"/>
      <c r="AF55" s="31"/>
      <c r="AG55" s="31"/>
      <c r="AH55" s="31"/>
      <c r="AI55" s="31"/>
      <c r="AJ55" s="31"/>
      <c r="AK55" s="31"/>
      <c r="AL55" s="17"/>
      <c r="AM55" s="56"/>
      <c r="AN55" s="56"/>
      <c r="AO55" s="56"/>
      <c r="AP55" s="56"/>
      <c r="AQ55" s="56">
        <v>1</v>
      </c>
      <c r="AR55" s="56">
        <v>1</v>
      </c>
      <c r="AS55" s="56">
        <v>1</v>
      </c>
      <c r="AT55" s="56">
        <v>1</v>
      </c>
      <c r="AU55" s="56">
        <v>1</v>
      </c>
      <c r="AV55" s="16">
        <f t="shared" si="8"/>
        <v>5</v>
      </c>
      <c r="AW55" s="31"/>
      <c r="AX55" s="31"/>
      <c r="AY55" s="80">
        <f t="shared" si="6"/>
        <v>0</v>
      </c>
      <c r="AZ55" s="28">
        <f t="shared" si="9"/>
        <v>5</v>
      </c>
    </row>
    <row r="56" spans="3:52" ht="27.75" customHeight="1" x14ac:dyDescent="0.6">
      <c r="C56" s="124" t="s">
        <v>126</v>
      </c>
      <c r="D56" s="125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31"/>
      <c r="AE56" s="31"/>
      <c r="AF56" s="31"/>
      <c r="AG56" s="31"/>
      <c r="AH56" s="31"/>
      <c r="AI56" s="31"/>
      <c r="AJ56" s="31"/>
      <c r="AK56" s="31"/>
      <c r="AL56" s="17"/>
      <c r="AM56" s="56"/>
      <c r="AN56" s="56"/>
      <c r="AO56" s="56"/>
      <c r="AP56" s="56"/>
      <c r="AQ56" s="56"/>
      <c r="AR56" s="56"/>
      <c r="AS56" s="56"/>
      <c r="AT56" s="56"/>
      <c r="AU56" s="56"/>
      <c r="AV56" s="16"/>
      <c r="AW56" s="31">
        <v>1</v>
      </c>
      <c r="AX56" s="31">
        <v>1</v>
      </c>
      <c r="AY56" s="80">
        <f t="shared" si="6"/>
        <v>2</v>
      </c>
      <c r="AZ56" s="28">
        <f t="shared" si="9"/>
        <v>2</v>
      </c>
    </row>
    <row r="57" spans="3:52" ht="27.75" customHeight="1" x14ac:dyDescent="0.6">
      <c r="C57" s="117" t="s">
        <v>82</v>
      </c>
      <c r="D57" s="116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23">
        <v>0.5</v>
      </c>
      <c r="AE57" s="23">
        <v>0.5</v>
      </c>
      <c r="AF57" s="23">
        <v>0.5</v>
      </c>
      <c r="AG57" s="23">
        <v>0.5</v>
      </c>
      <c r="AH57" s="23">
        <v>0.5</v>
      </c>
      <c r="AI57" s="23"/>
      <c r="AJ57" s="23">
        <v>0.5</v>
      </c>
      <c r="AK57" s="23">
        <v>0.5</v>
      </c>
      <c r="AL57" s="17">
        <f>SUM(AD57:AK57)</f>
        <v>3.5</v>
      </c>
      <c r="AM57" s="56">
        <v>1</v>
      </c>
      <c r="AN57" s="56">
        <v>1</v>
      </c>
      <c r="AO57" s="56">
        <v>1</v>
      </c>
      <c r="AP57" s="56">
        <v>1</v>
      </c>
      <c r="AQ57" s="56">
        <v>1</v>
      </c>
      <c r="AR57" s="56">
        <v>1</v>
      </c>
      <c r="AS57" s="56">
        <v>1</v>
      </c>
      <c r="AT57" s="56">
        <v>1</v>
      </c>
      <c r="AU57" s="56">
        <v>1</v>
      </c>
      <c r="AV57" s="16">
        <f>SUM(AM57:AU57)</f>
        <v>9</v>
      </c>
      <c r="AW57" s="31"/>
      <c r="AX57" s="31"/>
      <c r="AY57" s="80">
        <f t="shared" si="6"/>
        <v>0</v>
      </c>
      <c r="AZ57" s="28">
        <f>AL57+AV57+AY57</f>
        <v>12.5</v>
      </c>
    </row>
    <row r="58" spans="3:52" ht="30" customHeight="1" x14ac:dyDescent="0.6">
      <c r="C58" s="111" t="s">
        <v>78</v>
      </c>
      <c r="D58" s="112"/>
      <c r="E58" s="20">
        <f>SUM(E18:E51)</f>
        <v>10</v>
      </c>
      <c r="F58" s="20"/>
      <c r="G58" s="20">
        <f>SUM(G18:G51)</f>
        <v>10</v>
      </c>
      <c r="H58" s="20"/>
      <c r="I58" s="20">
        <f>SUM(I18:I51)</f>
        <v>10</v>
      </c>
      <c r="J58" s="20"/>
      <c r="K58" s="20">
        <f>SUM(K18:K51)</f>
        <v>10</v>
      </c>
      <c r="L58" s="20"/>
      <c r="M58" s="20">
        <f>SUM(M18:M51)</f>
        <v>10</v>
      </c>
      <c r="N58" s="20"/>
      <c r="O58" s="20">
        <f>SUM(O18:O51)</f>
        <v>10</v>
      </c>
      <c r="P58" s="20"/>
      <c r="Q58" s="20">
        <f>SUM(Q18:Q51)</f>
        <v>10</v>
      </c>
      <c r="R58" s="20"/>
      <c r="S58" s="20">
        <f>SUM(S18:S51)</f>
        <v>10</v>
      </c>
      <c r="T58" s="20"/>
      <c r="U58" s="20">
        <f>SUM(U18:U51)</f>
        <v>10</v>
      </c>
      <c r="V58" s="20"/>
      <c r="W58" s="20">
        <f>SUM(W18:W51)</f>
        <v>10</v>
      </c>
      <c r="X58" s="20"/>
      <c r="Y58" s="20">
        <f>SUM(Y18:Y51)</f>
        <v>10</v>
      </c>
      <c r="Z58" s="20"/>
      <c r="AA58" s="20">
        <f>SUM(AA18:AA51)</f>
        <v>10</v>
      </c>
      <c r="AB58" s="20"/>
      <c r="AC58" s="20">
        <f>SUM(E58:AB58)</f>
        <v>120</v>
      </c>
      <c r="AD58" s="57">
        <v>10</v>
      </c>
      <c r="AE58" s="57">
        <v>10</v>
      </c>
      <c r="AF58" s="57">
        <v>10</v>
      </c>
      <c r="AG58" s="57">
        <v>10</v>
      </c>
      <c r="AH58" s="57">
        <v>10</v>
      </c>
      <c r="AI58" s="57"/>
      <c r="AJ58" s="57">
        <v>10</v>
      </c>
      <c r="AK58" s="57">
        <v>10</v>
      </c>
      <c r="AL58" s="57">
        <f>SUM(AD58:AK58)</f>
        <v>70</v>
      </c>
      <c r="AM58" s="57">
        <v>10</v>
      </c>
      <c r="AN58" s="57">
        <v>10</v>
      </c>
      <c r="AO58" s="57">
        <v>10</v>
      </c>
      <c r="AP58" s="57">
        <v>10</v>
      </c>
      <c r="AQ58" s="57">
        <v>10</v>
      </c>
      <c r="AR58" s="57">
        <v>10</v>
      </c>
      <c r="AS58" s="57">
        <v>10</v>
      </c>
      <c r="AT58" s="57">
        <v>10</v>
      </c>
      <c r="AU58" s="57">
        <v>10</v>
      </c>
      <c r="AV58" s="57">
        <f t="shared" si="8"/>
        <v>90</v>
      </c>
      <c r="AW58" s="52">
        <f>AW18+AW20+AW26+AW37+AW51</f>
        <v>10</v>
      </c>
      <c r="AX58" s="52">
        <f>AX18+AX20+AX26+AX37+AX51</f>
        <v>10</v>
      </c>
      <c r="AY58" s="80">
        <f t="shared" si="6"/>
        <v>20</v>
      </c>
      <c r="AZ58" s="28">
        <f t="shared" ref="AZ58:AZ59" si="10">AL58+AV58+AY58</f>
        <v>180</v>
      </c>
    </row>
    <row r="59" spans="3:52" ht="30" customHeight="1" x14ac:dyDescent="0.6">
      <c r="C59" s="113" t="s">
        <v>62</v>
      </c>
      <c r="D59" s="114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0">
        <f>AD15+AD58</f>
        <v>31</v>
      </c>
      <c r="AE59" s="50">
        <f>AE15+AE58</f>
        <v>31</v>
      </c>
      <c r="AF59" s="50">
        <f>AF15+AF58</f>
        <v>36</v>
      </c>
      <c r="AG59" s="50">
        <f>AG15+AG58</f>
        <v>36</v>
      </c>
      <c r="AH59" s="50">
        <f>AH15+AH58</f>
        <v>36</v>
      </c>
      <c r="AI59" s="50">
        <v>2</v>
      </c>
      <c r="AJ59" s="50">
        <f t="shared" ref="AJ59:AU59" si="11">AJ15+AJ58</f>
        <v>36</v>
      </c>
      <c r="AK59" s="50">
        <f t="shared" si="11"/>
        <v>36</v>
      </c>
      <c r="AL59" s="50" t="e">
        <f t="shared" si="11"/>
        <v>#REF!</v>
      </c>
      <c r="AM59" s="50">
        <f t="shared" si="11"/>
        <v>42</v>
      </c>
      <c r="AN59" s="50">
        <f t="shared" si="11"/>
        <v>42</v>
      </c>
      <c r="AO59" s="50">
        <f t="shared" si="11"/>
        <v>43</v>
      </c>
      <c r="AP59" s="50">
        <f t="shared" si="11"/>
        <v>43</v>
      </c>
      <c r="AQ59" s="50">
        <f t="shared" si="11"/>
        <v>45</v>
      </c>
      <c r="AR59" s="50">
        <f t="shared" si="11"/>
        <v>45</v>
      </c>
      <c r="AS59" s="50">
        <f t="shared" si="11"/>
        <v>46</v>
      </c>
      <c r="AT59" s="50">
        <f t="shared" si="11"/>
        <v>46</v>
      </c>
      <c r="AU59" s="50">
        <f t="shared" si="11"/>
        <v>46</v>
      </c>
      <c r="AV59" s="50">
        <f>AV15+AV58+AV16</f>
        <v>411</v>
      </c>
      <c r="AW59" s="50" t="e">
        <f>#REF!+#REF!+#REF!+AW16+AW58</f>
        <v>#REF!</v>
      </c>
      <c r="AX59" s="50" t="e">
        <f>#REF!+#REF!+#REF!+AX16+AX58</f>
        <v>#REF!</v>
      </c>
      <c r="AY59" s="52" t="e">
        <f>#REF!+#REF!+AY16+AY58</f>
        <v>#REF!</v>
      </c>
      <c r="AZ59" s="28" t="e">
        <f t="shared" si="10"/>
        <v>#REF!</v>
      </c>
    </row>
    <row r="60" spans="3:52" ht="30" customHeight="1" x14ac:dyDescent="0.35"/>
    <row r="61" spans="3:52" ht="33" customHeight="1" x14ac:dyDescent="0.35"/>
    <row r="66" spans="32:32" x14ac:dyDescent="0.35">
      <c r="AF66" t="s">
        <v>79</v>
      </c>
    </row>
  </sheetData>
  <mergeCells count="71">
    <mergeCell ref="C55:D55"/>
    <mergeCell ref="C56:D56"/>
    <mergeCell ref="C57:D57"/>
    <mergeCell ref="C58:D58"/>
    <mergeCell ref="C59:D59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S5:T5"/>
    <mergeCell ref="U5:V5"/>
    <mergeCell ref="W5:X5"/>
    <mergeCell ref="Y5:Z5"/>
    <mergeCell ref="AA5:AB5"/>
    <mergeCell ref="AH5:AI5"/>
    <mergeCell ref="C3:D3"/>
    <mergeCell ref="C4:AZ4"/>
    <mergeCell ref="C5:C6"/>
    <mergeCell ref="E5:F5"/>
    <mergeCell ref="G5:H5"/>
    <mergeCell ref="I5:J5"/>
    <mergeCell ref="K5:L5"/>
    <mergeCell ref="M5:N5"/>
    <mergeCell ref="O5:P5"/>
    <mergeCell ref="Q5:R5"/>
    <mergeCell ref="C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внеур деят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2021-08-28T11:56:05Z</cp:lastPrinted>
  <dcterms:created xsi:type="dcterms:W3CDTF">2021-08-26T07:28:34Z</dcterms:created>
  <dcterms:modified xsi:type="dcterms:W3CDTF">2021-08-28T19:28:29Z</dcterms:modified>
</cp:coreProperties>
</file>